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Backlog" state="visible" r:id="rId3"/>
    <sheet sheetId="2" name="Légende" state="visible" r:id="rId4"/>
    <sheet sheetId="3" name="Indicateurs d'avancements" state="visible" r:id="rId5"/>
  </sheets>
  <definedNames/>
  <calcPr/>
</workbook>
</file>

<file path=xl/sharedStrings.xml><?xml version="1.0" encoding="utf-8"?>
<sst xmlns="http://schemas.openxmlformats.org/spreadsheetml/2006/main">
  <si>
    <t>Désignations</t>
  </si>
  <si>
    <t>Descriptions</t>
  </si>
  <si>
    <t>Estimations</t>
  </si>
  <si>
    <t>Réel</t>
  </si>
  <si>
    <t>Bilan</t>
  </si>
  <si>
    <t>Domaines</t>
  </si>
  <si>
    <t>Id</t>
  </si>
  <si>
    <t>Lots</t>
  </si>
  <si>
    <t>Sprints</t>
  </si>
  <si>
    <t>Cas d'utilisations</t>
  </si>
  <si>
    <t>Précisions</t>
  </si>
  <si>
    <t>Valeurs ajoutées</t>
  </si>
  <si>
    <t>Complexités</t>
  </si>
  <si>
    <t>Priorités</t>
  </si>
  <si>
    <t>Durées</t>
  </si>
  <si>
    <t>Ressources</t>
  </si>
  <si>
    <t>Coûts</t>
  </si>
  <si>
    <t>Durées</t>
  </si>
  <si>
    <t>Ressources</t>
  </si>
  <si>
    <t>Avancements</t>
  </si>
  <si>
    <t>Coûts</t>
  </si>
  <si>
    <t>Balance</t>
  </si>
  <si>
    <t>Conjecture</t>
  </si>
  <si>
    <t>Community</t>
  </si>
  <si>
    <t>TweetAresourceAndTimelineConception</t>
  </si>
  <si>
    <t>R,P</t>
  </si>
  <si>
    <t>R,P</t>
  </si>
  <si>
    <t>1.1</t>
  </si>
  <si>
    <t>Analyse des besoins</t>
  </si>
  <si>
    <t>propre à la tâche</t>
  </si>
  <si>
    <t>R,P</t>
  </si>
  <si>
    <t>R,P</t>
  </si>
  <si>
    <t>1.2</t>
  </si>
  <si>
    <t>État de l'art</t>
  </si>
  <si>
    <t>P</t>
  </si>
  <si>
    <t>P</t>
  </si>
  <si>
    <t>1.3</t>
  </si>
  <si>
    <t>Recherche documentaire</t>
  </si>
  <si>
    <t>docs api, tuto, etc...</t>
  </si>
  <si>
    <t>R</t>
  </si>
  <si>
    <t>R</t>
  </si>
  <si>
    <t>1.4</t>
  </si>
  <si>
    <t>Formalisation du modèle et production de la documentation associé</t>
  </si>
  <si>
    <t>R,P</t>
  </si>
  <si>
    <t>R,P</t>
  </si>
  <si>
    <t>1.5</t>
  </si>
  <si>
    <t>Micro prototypage et validation de la faisabilité</t>
  </si>
  <si>
    <t>R,P</t>
  </si>
  <si>
    <t>R,P</t>
  </si>
  <si>
    <t>TweetAResourceImplementation</t>
  </si>
  <si>
    <t>R,O</t>
  </si>
  <si>
    <t>R,P,A,O</t>
  </si>
  <si>
    <t>2.1</t>
  </si>
  <si>
    <t>Implémentation de la gestion des comptes (Twitter) dans le profile utilisateur Sympozer</t>
  </si>
  <si>
    <t>Front-end</t>
  </si>
  <si>
    <t>R,O</t>
  </si>
  <si>
    <t>P,A</t>
  </si>
  <si>
    <t>2.2</t>
  </si>
  <si>
    <t>Définition et implémentation/extension des entités + persistance</t>
  </si>
  <si>
    <t>Back-end</t>
  </si>
  <si>
    <t>R,O</t>
  </si>
  <si>
    <t>P,A</t>
  </si>
  <si>
    <t>2.3</t>
  </si>
  <si>
    <t>Insertion des nouveaux éléments sur la structure "ressources"</t>
  </si>
  <si>
    <t>Back-end</t>
  </si>
  <si>
    <t>R</t>
  </si>
  <si>
    <t>R,O</t>
  </si>
  <si>
    <t>2.4</t>
  </si>
  <si>
    <t>Implémentation des éléments d'interface</t>
  </si>
  <si>
    <t>Front-end</t>
  </si>
  <si>
    <t>O</t>
  </si>
  <si>
    <t>R,O</t>
  </si>
  <si>
    <t>2.5</t>
  </si>
  <si>
    <t>Mise en place pour une ressource et tests sur un scénario utilisateur</t>
  </si>
  <si>
    <t>R,O</t>
  </si>
  <si>
    <t>R,P,A,O</t>
  </si>
  <si>
    <t>2.6</t>
  </si>
  <si>
    <t>Propagation à l'ensemble des ressources éligibles</t>
  </si>
  <si>
    <t>R,O</t>
  </si>
  <si>
    <t>R,P,A,O</t>
  </si>
  <si>
    <t>3.1</t>
  </si>
  <si>
    <t>TimelineImplementation</t>
  </si>
  <si>
    <t>P,A</t>
  </si>
  <si>
    <t>P,A</t>
  </si>
  <si>
    <t>3.2</t>
  </si>
  <si>
    <t>Implémentation des structures de données avec persistance</t>
  </si>
  <si>
    <t>Back-end</t>
  </si>
  <si>
    <t>P,A</t>
  </si>
  <si>
    <t>P,A</t>
  </si>
  <si>
    <t>3.3</t>
  </si>
  <si>
    <t>Implémentation de la gestion du hashtag pour la conférence</t>
  </si>
  <si>
    <t>Front-end</t>
  </si>
  <si>
    <t>P,A</t>
  </si>
  <si>
    <t>P,A</t>
  </si>
  <si>
    <t>3.4</t>
  </si>
  <si>
    <t>Interface - Visualisation des timelines sur les pages des utilisateurs et des conférences</t>
  </si>
  <si>
    <t>Front-end</t>
  </si>
  <si>
    <t>P,A</t>
  </si>
  <si>
    <t>P,A</t>
  </si>
  <si>
    <t>3.5</t>
  </si>
  <si>
    <t>Tests unitaires et scénario utilisateur</t>
  </si>
  <si>
    <t>P,A</t>
  </si>
  <si>
    <t>P,A</t>
  </si>
  <si>
    <t>ShareConception</t>
  </si>
  <si>
    <t>A,O</t>
  </si>
  <si>
    <t>A,O</t>
  </si>
  <si>
    <t>4.1</t>
  </si>
  <si>
    <t>Étude de l'existant</t>
  </si>
  <si>
    <t>A,O</t>
  </si>
  <si>
    <t>A,O</t>
  </si>
  <si>
    <t>4.2</t>
  </si>
  <si>
    <t>Analyse prototypage et validation</t>
  </si>
  <si>
    <t>A,O</t>
  </si>
  <si>
    <t>A,O</t>
  </si>
  <si>
    <t>ShareImplementation</t>
  </si>
  <si>
    <t>A,O</t>
  </si>
  <si>
    <t>A,O</t>
  </si>
  <si>
    <t>5.1</t>
  </si>
  <si>
    <t>Implémentation d'un widget test</t>
  </si>
  <si>
    <t>A</t>
  </si>
  <si>
    <t>A,O</t>
  </si>
  <si>
    <t>5.2</t>
  </si>
  <si>
    <t>Implémentation des autres widgets</t>
  </si>
  <si>
    <t>O</t>
  </si>
  <si>
    <t>A,O</t>
  </si>
  <si>
    <t>5.3</t>
  </si>
  <si>
    <t>Tests unitaires</t>
  </si>
  <si>
    <t>O</t>
  </si>
  <si>
    <t>A,O</t>
  </si>
  <si>
    <t>Testing Sprint#1</t>
  </si>
  <si>
    <t>R,P,A,O</t>
  </si>
  <si>
    <t>R,P,A,O</t>
  </si>
  <si>
    <t>6.1</t>
  </si>
  <si>
    <t>Tests d'intégration Timeline</t>
  </si>
  <si>
    <t>R,P,A,0</t>
  </si>
  <si>
    <t>R,P,A,O</t>
  </si>
  <si>
    <t>6.2</t>
  </si>
  <si>
    <t>Tests d'intégration Share</t>
  </si>
  <si>
    <t>R,P,A,0</t>
  </si>
  <si>
    <t>R,P,A,O</t>
  </si>
  <si>
    <t>GestionDeProjet Sprint#1</t>
  </si>
  <si>
    <t>B</t>
  </si>
  <si>
    <t>B</t>
  </si>
  <si>
    <t>7.1</t>
  </si>
  <si>
    <t>Daily scrum meetings et Sprint meeting</t>
  </si>
  <si>
    <t>B</t>
  </si>
  <si>
    <t>B</t>
  </si>
  <si>
    <t>7.2</t>
  </si>
  <si>
    <t>Gestion et suivi des traqueurs</t>
  </si>
  <si>
    <t>B</t>
  </si>
  <si>
    <t>B</t>
  </si>
  <si>
    <t>7.3</t>
  </si>
  <si>
    <t>Temps destiné à l'équipe</t>
  </si>
  <si>
    <t>Questions, analyses..</t>
  </si>
  <si>
    <t>B</t>
  </si>
  <si>
    <t>B</t>
  </si>
  <si>
    <t>7.4</t>
  </si>
  <si>
    <t>Documentation post-sprint et mise à jour des documents</t>
  </si>
  <si>
    <t>B</t>
  </si>
  <si>
    <t>B</t>
  </si>
  <si>
    <t>Global</t>
  </si>
  <si>
    <t>A,O</t>
  </si>
  <si>
    <t>8.1</t>
  </si>
  <si>
    <t>Invite someone to create an account</t>
  </si>
  <si>
    <t>A,O</t>
  </si>
  <si>
    <t>FeedBacks</t>
  </si>
  <si>
    <t>A,O</t>
  </si>
  <si>
    <t>9.1</t>
  </si>
  <si>
    <t>Add a comment to a person, event page or any resource under Sympozer</t>
  </si>
  <si>
    <t>A,O</t>
  </si>
  <si>
    <t>ConceptionMessaging</t>
  </si>
  <si>
    <t>B</t>
  </si>
  <si>
    <t>10.1</t>
  </si>
  <si>
    <t>Analyse du besoin</t>
  </si>
  <si>
    <t>B</t>
  </si>
  <si>
    <t>10.2</t>
  </si>
  <si>
    <t>État de l'art</t>
  </si>
  <si>
    <t>B</t>
  </si>
  <si>
    <t>10.3</t>
  </si>
  <si>
    <t>Conception</t>
  </si>
  <si>
    <t>B</t>
  </si>
  <si>
    <t>10.4</t>
  </si>
  <si>
    <t>Prototyping</t>
  </si>
  <si>
    <t>B</t>
  </si>
  <si>
    <t>GestionDeProjet Sprint#2</t>
  </si>
  <si>
    <t>B</t>
  </si>
  <si>
    <t>B</t>
  </si>
  <si>
    <t>11.1</t>
  </si>
  <si>
    <t>Daily scrum meetings et Sprint meeting</t>
  </si>
  <si>
    <t>B</t>
  </si>
  <si>
    <t>B</t>
  </si>
  <si>
    <t>11.2</t>
  </si>
  <si>
    <t>Gestion et suivi des traqueurs</t>
  </si>
  <si>
    <t>B</t>
  </si>
  <si>
    <t>B</t>
  </si>
  <si>
    <t>11.3</t>
  </si>
  <si>
    <t>Temps destiné à l'équipe</t>
  </si>
  <si>
    <t>Questions, analyses..</t>
  </si>
  <si>
    <t>B</t>
  </si>
  <si>
    <t>B</t>
  </si>
  <si>
    <t>11.4</t>
  </si>
  <si>
    <t>Documentation post-sprint et mise à jour des documents</t>
  </si>
  <si>
    <t>B</t>
  </si>
  <si>
    <t>B</t>
  </si>
  <si>
    <t>ImplementationMessaging</t>
  </si>
  <si>
    <t>A,O</t>
  </si>
  <si>
    <t>12.1</t>
  </si>
  <si>
    <t>Implementation côté serveur</t>
  </si>
  <si>
    <t>A,O</t>
  </si>
  <si>
    <t>12.2</t>
  </si>
  <si>
    <t>Implementation côté client</t>
  </si>
  <si>
    <t>A,O</t>
  </si>
  <si>
    <t>12.3</t>
  </si>
  <si>
    <t>Tests unitaires, fonctionnels et recette interne</t>
  </si>
  <si>
    <t>A,O</t>
  </si>
  <si>
    <t>FinalisationEtOptimisation</t>
  </si>
  <si>
    <t>A,O</t>
  </si>
  <si>
    <t>13.1</t>
  </si>
  <si>
    <t>Fanilisation des interfaces</t>
  </si>
  <si>
    <t>A,O</t>
  </si>
  <si>
    <t>13.2</t>
  </si>
  <si>
    <t>Optimisations et échanges</t>
  </si>
  <si>
    <t>A,O</t>
  </si>
  <si>
    <t>Testing</t>
  </si>
  <si>
    <t>A,O</t>
  </si>
  <si>
    <t>14.1</t>
  </si>
  <si>
    <t>Tests unitaire, fonctionnels des lots précédents</t>
  </si>
  <si>
    <t>A,O</t>
  </si>
  <si>
    <t>GestionDeProjet Sprint#3</t>
  </si>
  <si>
    <t>B</t>
  </si>
  <si>
    <t>B</t>
  </si>
  <si>
    <t>15.1</t>
  </si>
  <si>
    <t>Daily scrum meetings et Sprint meeting</t>
  </si>
  <si>
    <t>B</t>
  </si>
  <si>
    <t>B</t>
  </si>
  <si>
    <t>15.2</t>
  </si>
  <si>
    <t>Gestion et suivi des traqueurs</t>
  </si>
  <si>
    <t>B</t>
  </si>
  <si>
    <t>B</t>
  </si>
  <si>
    <t>15.3</t>
  </si>
  <si>
    <t>Temps destiné à l'équipe</t>
  </si>
  <si>
    <t>Questions, analyses..</t>
  </si>
  <si>
    <t>B</t>
  </si>
  <si>
    <t>B</t>
  </si>
  <si>
    <t>15.4</t>
  </si>
  <si>
    <t>Documentation post-sprint et mise à jour des documents</t>
  </si>
  <si>
    <t>B</t>
  </si>
  <si>
    <t>B</t>
  </si>
  <si>
    <t>15.5</t>
  </si>
  <si>
    <t>15.6</t>
  </si>
  <si>
    <t>Total</t>
  </si>
  <si>
    <t>Available</t>
  </si>
  <si>
    <t>Reliquat</t>
  </si>
  <si>
    <t>Intitulés</t>
  </si>
  <si>
    <t>Valeurs possibles</t>
  </si>
  <si>
    <t>Descriptions</t>
  </si>
  <si>
    <t>Couleurs</t>
  </si>
  <si>
    <t>Signification</t>
  </si>
  <si>
    <t>Domaines</t>
  </si>
  <si>
    <t>Community</t>
  </si>
  <si>
    <t>Nom du domaine d'application</t>
  </si>
  <si>
    <t>Id</t>
  </si>
  <si>
    <t>[1-x]</t>
  </si>
  <si>
    <t>Numéro d'identification</t>
  </si>
  <si>
    <t>Associer à un Sprint de manière facultative</t>
  </si>
  <si>
    <t>Lots</t>
  </si>
  <si>
    <t>[1-x]</t>
  </si>
  <si>
    <t>Numéro de lot</t>
  </si>
  <si>
    <t>Non plannifier dans les Sprints - non réalisé</t>
  </si>
  <si>
    <t>Sprints</t>
  </si>
  <si>
    <t>{#1, #2, #3}</t>
  </si>
  <si>
    <t>Numéro du Sprint associé à la tâche</t>
  </si>
  <si>
    <t>Cas d'utilisations</t>
  </si>
  <si>
    <t>-</t>
  </si>
  <si>
    <t>Synthèse scénario</t>
  </si>
  <si>
    <t>Précisions</t>
  </si>
  <si>
    <t>-</t>
  </si>
  <si>
    <t>Description fonctionnelle supplémentaire</t>
  </si>
  <si>
    <t>Valeurs ajoutées</t>
  </si>
  <si>
    <t>[1-10]</t>
  </si>
  <si>
    <t>Indicateur de valeur</t>
  </si>
  <si>
    <t>Complexités</t>
  </si>
  <si>
    <t>[1-10]</t>
  </si>
  <si>
    <t>Indicateur de complexité</t>
  </si>
  <si>
    <t>Priorités</t>
  </si>
  <si>
    <t>[1-10]</t>
  </si>
  <si>
    <t>Indicateur de priorité</t>
  </si>
  <si>
    <t>Durées</t>
  </si>
  <si>
    <t>x Heures</t>
  </si>
  <si>
    <t>Estimation de la durée de la tâche en heures</t>
  </si>
  <si>
    <t>Ressources</t>
  </si>
  <si>
    <t>{B,R,P,O,A}</t>
  </si>
  <si>
    <t>Liste des personnes qui contribueront à la tâche</t>
  </si>
  <si>
    <t>Coûts</t>
  </si>
  <si>
    <t>x jour/homme</t>
  </si>
  <si>
    <t>Estimation du coût de la tâche en Journée/Homme</t>
  </si>
  <si>
    <t>Durées</t>
  </si>
  <si>
    <t>x Heures</t>
  </si>
  <si>
    <t>Durée de la tâche en heures</t>
  </si>
  <si>
    <t>Ressources</t>
  </si>
  <si>
    <t>{B,R,P,O,A}</t>
  </si>
  <si>
    <t>Liste des personnes qui contribuent à la tâche</t>
  </si>
  <si>
    <t>Avancement</t>
  </si>
  <si>
    <t>[0%-100%]</t>
  </si>
  <si>
    <t>Indicateur réel d'avancement en pourcentage</t>
  </si>
  <si>
    <t>Coûts</t>
  </si>
  <si>
    <t>x jour/homme</t>
  </si>
  <si>
    <t>Coût réel de la tâche en Journée/Homme</t>
  </si>
  <si>
    <t>Balance</t>
  </si>
  <si>
    <t>Calculé</t>
  </si>
  <si>
    <t>Le différentiel de coût entre l'estimation et le constat</t>
  </si>
  <si>
    <t>Conjecture</t>
  </si>
  <si>
    <t>Calculé</t>
  </si>
  <si>
    <t>Indicateur perso qui donne une tendance</t>
  </si>
  <si>
    <t>Définir des jalons pour chaque tâches..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</si>
</sst>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name val="Arial"/>
    </font>
    <font>
      <b/>
      <sz val="10.0"/>
      <name val="Verdana"/>
    </font>
    <font>
      <b/>
    </font>
    <font>
      <sz val="10.0"/>
      <name val="Verdana"/>
    </font>
    <font/>
  </fonts>
  <fills count="20">
    <fill>
      <patternFill patternType="none"/>
    </fill>
    <fill>
      <patternFill patternType="lightGray"/>
    </fill>
    <fill>
      <patternFill patternType="solid">
        <fgColor rgb="FF6D9EEB"/>
        <bgColor rgb="FF6D9EEB"/>
      </patternFill>
    </fill>
    <fill>
      <patternFill patternType="solid">
        <fgColor rgb="FFFFD966"/>
        <bgColor rgb="FFFFD966"/>
      </patternFill>
    </fill>
    <fill>
      <patternFill patternType="solid">
        <fgColor rgb="FF8E7CC3"/>
        <bgColor rgb="FF8E7CC3"/>
      </patternFill>
    </fill>
    <fill>
      <patternFill patternType="solid">
        <fgColor rgb="FFC27BA0"/>
        <bgColor rgb="FFC27BA0"/>
      </patternFill>
    </fill>
    <fill>
      <patternFill patternType="solid">
        <fgColor rgb="FF93C47D"/>
        <bgColor rgb="FF93C47D"/>
      </patternFill>
    </fill>
    <fill>
      <patternFill patternType="solid">
        <fgColor rgb="FFA4C2F4"/>
        <bgColor rgb="FFA4C2F4"/>
      </patternFill>
    </fill>
    <fill>
      <patternFill patternType="solid">
        <fgColor rgb="FFFFE599"/>
        <bgColor rgb="FFFFE599"/>
      </patternFill>
    </fill>
    <fill>
      <patternFill patternType="solid">
        <fgColor rgb="FFB4A7D6"/>
        <bgColor rgb="FFB4A7D6"/>
      </patternFill>
    </fill>
    <fill>
      <patternFill patternType="solid">
        <fgColor rgb="FFD5A6BD"/>
        <bgColor rgb="FFD5A6BD"/>
      </patternFill>
    </fill>
    <fill>
      <patternFill patternType="solid">
        <fgColor rgb="FFB6D7A8"/>
        <bgColor rgb="FFB6D7A8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/>
    </border>
  </borders>
  <cellStyleXfs count="1">
    <xf fillId="0" numFmtId="0" borderId="0" fontId="0"/>
  </cellStyleXfs>
  <cellXfs count="62">
    <xf fillId="0" numFmtId="0" borderId="0" fontId="0"/>
    <xf applyBorder="1" applyAlignment="1" fillId="2" xfId="0" numFmtId="0" borderId="1" applyFont="1" fontId="1" applyFill="1">
      <alignment horizontal="center"/>
    </xf>
    <xf applyBorder="1" applyAlignment="1" fillId="3" xfId="0" numFmtId="0" borderId="1" applyFont="1" fontId="1" applyFill="1">
      <alignment horizontal="center"/>
    </xf>
    <xf applyBorder="1" applyAlignment="1" fillId="4" xfId="0" numFmtId="0" borderId="1" applyFont="1" fontId="2" applyFill="1">
      <alignment horizontal="center"/>
    </xf>
    <xf applyBorder="1" applyAlignment="1" fillId="5" xfId="0" numFmtId="0" borderId="2" applyFont="1" fontId="2" applyFill="1">
      <alignment horizontal="center"/>
    </xf>
    <xf applyBorder="1" applyAlignment="1" fillId="6" xfId="0" numFmtId="0" borderId="1" applyFont="1" fontId="2" applyFill="1">
      <alignment horizontal="center"/>
    </xf>
    <xf applyBorder="1" applyAlignment="1" fillId="7" xfId="0" numFmtId="0" borderId="2" applyFont="1" fontId="1" applyFill="1">
      <alignment horizontal="center"/>
    </xf>
    <xf applyBorder="1" applyAlignment="1" fillId="7" xfId="0" numFmtId="0" borderId="3" applyFont="1" fontId="1">
      <alignment horizontal="center"/>
    </xf>
    <xf applyBorder="1" applyAlignment="1" fillId="7" xfId="0" numFmtId="0" borderId="4" applyFont="1" fontId="1">
      <alignment horizontal="center"/>
    </xf>
    <xf applyBorder="1" applyAlignment="1" fillId="8" xfId="0" numFmtId="0" borderId="5" applyFont="1" fontId="1" applyFill="1">
      <alignment horizontal="center"/>
    </xf>
    <xf applyBorder="1" applyAlignment="1" fillId="8" xfId="0" numFmtId="0" borderId="5" applyFont="1" fontId="2">
      <alignment horizontal="center" wrapText="1"/>
    </xf>
    <xf applyBorder="1" applyAlignment="1" fillId="9" xfId="0" numFmtId="0" borderId="2" applyFont="1" fontId="2" applyFill="1">
      <alignment horizontal="center"/>
    </xf>
    <xf applyBorder="1" applyAlignment="1" fillId="9" xfId="0" numFmtId="0" borderId="3" applyFont="1" fontId="2">
      <alignment horizontal="center"/>
    </xf>
    <xf applyBorder="1" applyAlignment="1" fillId="9" xfId="0" numFmtId="0" borderId="4" applyFont="1" fontId="2">
      <alignment horizontal="center"/>
    </xf>
    <xf applyBorder="1" applyAlignment="1" fillId="10" xfId="0" numFmtId="0" borderId="2" applyFont="1" fontId="2" applyFill="1">
      <alignment horizontal="center"/>
    </xf>
    <xf applyBorder="1" applyAlignment="1" fillId="10" xfId="0" numFmtId="0" borderId="3" applyFont="1" fontId="2">
      <alignment horizontal="center"/>
    </xf>
    <xf applyBorder="1" applyAlignment="1" fillId="10" xfId="0" numFmtId="0" borderId="4" applyFont="1" fontId="2">
      <alignment horizontal="center"/>
    </xf>
    <xf applyBorder="1" applyAlignment="1" fillId="11" xfId="0" numFmtId="0" borderId="2" applyFont="1" fontId="2" applyFill="1">
      <alignment horizontal="center"/>
    </xf>
    <xf applyBorder="1" applyAlignment="1" fillId="11" xfId="0" numFmtId="0" borderId="4" applyFont="1" fontId="2">
      <alignment horizontal="center"/>
    </xf>
    <xf applyAlignment="1" fillId="12" xfId="0" numFmtId="0" borderId="6" applyFont="1" fontId="3" applyFill="1">
      <alignment horizontal="center"/>
    </xf>
    <xf applyAlignment="1" fillId="12" xfId="0" numFmtId="0" borderId="6" applyFont="1" fontId="3">
      <alignment horizontal="center"/>
    </xf>
    <xf fillId="13" xfId="0" numFmtId="0" borderId="6" applyFont="1" fontId="3" applyFill="1"/>
    <xf applyAlignment="1" fillId="13" xfId="0" numFmtId="0" borderId="6" applyFont="1" fontId="4">
      <alignment wrapText="1"/>
    </xf>
    <xf applyAlignment="1" fillId="14" xfId="0" numFmtId="0" borderId="6" applyFont="1" fontId="4" applyFill="1">
      <alignment horizontal="center"/>
    </xf>
    <xf applyAlignment="1" fillId="14" xfId="0" numFmtId="0" borderId="6" applyFont="1" fontId="4">
      <alignment horizontal="center"/>
    </xf>
    <xf applyAlignment="1" fillId="15" xfId="0" numFmtId="0" borderId="6" applyFont="1" fontId="4" applyFill="1">
      <alignment horizontal="center"/>
    </xf>
    <xf applyAlignment="1" fillId="16" xfId="0" numFmtId="0" borderId="6" applyFont="1" fontId="4" applyFill="1">
      <alignment horizontal="center"/>
    </xf>
    <xf applyAlignment="1" fillId="12" xfId="0" numFmtId="0" borderId="6" applyFont="1" fontId="1">
      <alignment horizontal="center"/>
    </xf>
    <xf applyAlignment="1" fillId="13" xfId="0" numFmtId="0" borderId="6" applyFont="1" fontId="1">
      <alignment/>
    </xf>
    <xf applyAlignment="1" fillId="13" xfId="0" numFmtId="0" borderId="6" applyFont="1" fontId="2">
      <alignment wrapText="1"/>
    </xf>
    <xf applyAlignment="1" fillId="14" xfId="0" numFmtId="0" borderId="6" applyFont="1" fontId="2">
      <alignment horizontal="center"/>
    </xf>
    <xf applyAlignment="1" fillId="14" xfId="0" numFmtId="0" borderId="6" applyFont="1" fontId="2">
      <alignment horizontal="center"/>
    </xf>
    <xf applyAlignment="1" fillId="15" xfId="0" numFmtId="0" borderId="6" applyFont="1" fontId="2">
      <alignment horizontal="center"/>
    </xf>
    <xf applyAlignment="1" fillId="15" xfId="0" numFmtId="0" borderId="6" applyFont="1" fontId="2">
      <alignment horizontal="center"/>
    </xf>
    <xf applyAlignment="1" fillId="16" xfId="0" numFmtId="0" borderId="6" applyFont="1" fontId="2">
      <alignment horizontal="center"/>
    </xf>
    <xf applyAlignment="1" fillId="12" xfId="0" numFmtId="49" borderId="6" applyFont="1" fontId="3" applyNumberFormat="1">
      <alignment horizontal="center" wrapText="1"/>
    </xf>
    <xf applyAlignment="1" fillId="13" xfId="0" numFmtId="49" borderId="6" applyFont="1" fontId="3" applyNumberFormat="1">
      <alignment wrapText="1"/>
    </xf>
    <xf applyAlignment="1" fillId="13" xfId="0" numFmtId="0" borderId="6" applyFont="1" fontId="4">
      <alignment wrapText="1"/>
    </xf>
    <xf applyAlignment="1" fillId="15" xfId="0" numFmtId="0" borderId="6" applyFont="1" fontId="4">
      <alignment horizontal="center"/>
    </xf>
    <xf applyAlignment="1" fillId="13" xfId="0" numFmtId="49" borderId="6" applyFont="1" fontId="3" applyNumberFormat="1">
      <alignment wrapText="1"/>
    </xf>
    <xf applyAlignment="1" fillId="12" xfId="0" numFmtId="49" borderId="6" applyFont="1" fontId="1" applyNumberFormat="1">
      <alignment horizontal="center" wrapText="1"/>
    </xf>
    <xf applyAlignment="1" fillId="13" xfId="0" numFmtId="49" borderId="6" applyFont="1" fontId="1" applyNumberFormat="1">
      <alignment wrapText="1"/>
    </xf>
    <xf applyAlignment="1" fillId="13" xfId="0" numFmtId="0" borderId="6" applyFont="1" fontId="2">
      <alignment wrapText="1"/>
    </xf>
    <xf applyAlignment="1" fillId="17" xfId="0" numFmtId="49" borderId="6" applyFont="1" fontId="3" applyNumberFormat="1" applyFill="1">
      <alignment horizontal="center" wrapText="1"/>
    </xf>
    <xf applyAlignment="1" fillId="17" xfId="0" numFmtId="49" borderId="6" applyFont="1" fontId="3" applyNumberFormat="1">
      <alignment horizontal="center" wrapText="1"/>
    </xf>
    <xf applyAlignment="1" fillId="17" xfId="0" numFmtId="49" borderId="6" applyFont="1" fontId="3" applyNumberFormat="1">
      <alignment wrapText="1"/>
    </xf>
    <xf applyAlignment="1" fillId="17" xfId="0" numFmtId="0" borderId="6" applyFont="1" fontId="4">
      <alignment wrapText="1"/>
    </xf>
    <xf applyAlignment="1" fillId="17" xfId="0" numFmtId="0" borderId="6" applyFont="1" fontId="4">
      <alignment horizontal="center"/>
    </xf>
    <xf applyAlignment="1" fillId="16" xfId="0" numFmtId="49" borderId="6" applyFont="1" fontId="3" applyNumberFormat="1">
      <alignment horizontal="center" wrapText="1"/>
    </xf>
    <xf applyAlignment="1" fillId="16" xfId="0" numFmtId="49" borderId="6" applyFont="1" fontId="3" applyNumberFormat="1">
      <alignment wrapText="1"/>
    </xf>
    <xf applyAlignment="1" fillId="16" xfId="0" numFmtId="0" borderId="6" applyFont="1" fontId="4">
      <alignment wrapText="1"/>
    </xf>
    <xf applyAlignment="1" fillId="16" xfId="0" numFmtId="0" borderId="6" applyFont="1" fontId="4">
      <alignment horizontal="center"/>
    </xf>
    <xf applyAlignment="1" fillId="16" xfId="0" numFmtId="0" borderId="6" applyFont="1" fontId="2">
      <alignment horizontal="center"/>
    </xf>
    <xf applyAlignment="1" fillId="16" xfId="0" numFmtId="49" borderId="6" applyFont="1" fontId="3" applyNumberFormat="1">
      <alignment horizontal="center" wrapText="1"/>
    </xf>
    <xf applyBorder="1" applyAlignment="1" fillId="0" xfId="0" numFmtId="0" borderId="5" applyFont="1" fontId="2">
      <alignment/>
    </xf>
    <xf applyAlignment="1" fillId="12" xfId="0" numFmtId="0" borderId="6" applyFont="1" fontId="4">
      <alignment/>
    </xf>
    <xf fillId="18" xfId="0" numFmtId="0" borderId="6" applyFont="1" fontId="4" applyFill="1"/>
    <xf applyAlignment="1" fillId="0" xfId="0" numFmtId="0" borderId="6" applyFont="1" fontId="4">
      <alignment/>
    </xf>
    <xf fillId="19" xfId="0" numFmtId="0" borderId="6" applyFont="1" fontId="4" applyFill="1"/>
    <xf applyAlignment="1" fillId="13" xfId="0" numFmtId="0" borderId="6" applyFont="1" fontId="4">
      <alignment/>
    </xf>
    <xf applyAlignment="1" fillId="14" xfId="0" numFmtId="0" borderId="6" applyFont="1" fontId="4">
      <alignment/>
    </xf>
    <xf applyAlignment="1" fillId="16" xfId="0" numFmtId="0" borderId="6" applyFont="1" fontId="4">
      <alignment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drawing2.xml" Type="http://schemas.openxmlformats.org/officeDocument/2006/relationships/drawing" Id="rId1"/></Relationships>
</file>

<file path=xl/worksheets/_rels/sheet3.xml.rels><?xml version="1.0" encoding="UTF-8" standalone="yes"?><Relationships xmlns="http://schemas.openxmlformats.org/package/2006/relationships"><Relationship Target="../drawings/drawing3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3" ySplit="2.0" activePane="bottomLeft" state="frozen"/>
      <selection sqref="B4" activeCell="B4" pane="bottomLeft"/>
    </sheetView>
  </sheetViews>
  <sheetFormatPr customHeight="1" defaultColWidth="17.29" defaultRowHeight="15.75"/>
  <cols>
    <col min="1" customWidth="1" max="1" hidden="1" width="12.57"/>
    <col min="2" customWidth="1" max="2" width="6.86"/>
    <col min="3" customWidth="1" max="3" width="6.29"/>
    <col min="4" customWidth="1" max="4" width="8.71"/>
    <col min="5" customWidth="1" max="5" width="62.14"/>
    <col min="6" customWidth="1" max="6" width="20.71"/>
    <col min="7" customWidth="1" max="7" width="17.71"/>
    <col min="8" customWidth="1" max="8" width="14.71"/>
    <col min="9" customWidth="1" max="9" width="12.71"/>
    <col min="10" customWidth="1" max="10" width="8.86"/>
    <col min="11" customWidth="1" max="11" width="13.29"/>
    <col min="12" customWidth="1" max="12" width="16.57"/>
    <col min="13" customWidth="1" max="13" width="9.0"/>
    <col min="14" customWidth="1" max="14" width="13.57"/>
    <col min="15" customWidth="1" max="15" width="15.71"/>
    <col min="16" customWidth="1" max="18" width="14.29"/>
  </cols>
  <sheetData>
    <row customHeight="1" r="1" ht="12.75">
      <c t="s" s="1" r="A1">
        <v>0</v>
      </c>
      <c t="s" s="2" r="E1">
        <v>1</v>
      </c>
      <c t="s" s="3" r="G1">
        <v>2</v>
      </c>
      <c t="s" s="4" r="M1">
        <v>3</v>
      </c>
      <c t="s" s="5" r="Q1">
        <v>4</v>
      </c>
    </row>
    <row customHeight="1" r="2" ht="12.75">
      <c t="s" s="6" r="A2">
        <v>5</v>
      </c>
      <c t="s" s="7" r="B2">
        <v>6</v>
      </c>
      <c t="s" s="7" r="C2">
        <v>7</v>
      </c>
      <c t="s" s="8" r="D2">
        <v>8</v>
      </c>
      <c t="s" s="9" r="E2">
        <v>9</v>
      </c>
      <c t="s" s="10" r="F2">
        <v>10</v>
      </c>
      <c t="s" s="11" r="G2">
        <v>11</v>
      </c>
      <c t="s" s="12" r="H2">
        <v>12</v>
      </c>
      <c t="s" s="12" r="I2">
        <v>13</v>
      </c>
      <c t="s" s="12" r="J2">
        <v>14</v>
      </c>
      <c t="s" s="12" r="K2">
        <v>15</v>
      </c>
      <c t="s" s="13" r="L2">
        <v>16</v>
      </c>
      <c t="s" s="14" r="M2">
        <v>17</v>
      </c>
      <c t="s" s="15" r="N2">
        <v>18</v>
      </c>
      <c t="s" s="15" r="O2">
        <v>19</v>
      </c>
      <c t="s" s="16" r="P2">
        <v>20</v>
      </c>
      <c t="s" s="17" r="Q2">
        <v>21</v>
      </c>
      <c t="s" s="18" r="R2">
        <v>22</v>
      </c>
    </row>
    <row customHeight="1" r="3" ht="12.75">
      <c s="19" r="A3"/>
      <c s="20" r="B3"/>
      <c s="20" r="C3"/>
      <c s="20" r="D3"/>
      <c s="21" r="E3"/>
      <c s="22" r="F3"/>
      <c s="23" r="G3"/>
      <c s="23" r="H3"/>
      <c s="23" r="I3"/>
      <c s="24" r="J3"/>
      <c s="23" r="K3"/>
      <c s="23" r="L3"/>
      <c s="25" r="M3"/>
      <c s="25" r="N3"/>
      <c s="25" r="O3"/>
      <c s="25" r="P3"/>
      <c s="26" r="Q3"/>
      <c s="26" r="R3"/>
    </row>
    <row customHeight="1" r="4" ht="12.75">
      <c t="s" s="27" r="A4">
        <v>23</v>
      </c>
      <c s="27" r="B4"/>
      <c s="27" r="C4">
        <v>1.0</v>
      </c>
      <c s="27" r="D4">
        <v>1.0</v>
      </c>
      <c t="s" s="28" r="E4">
        <v>24</v>
      </c>
      <c s="29" r="F4"/>
      <c t="str" s="30" r="G4">
        <f>AVERAGE(G5:G9)</f>
        <v>4.8</v>
      </c>
      <c t="str" s="30" r="H4">
        <f>AVERAGE(H5:H9)</f>
        <v>6.6</v>
      </c>
      <c t="str" s="30" r="I4">
        <f>AVERAGE(I5:I9)</f>
        <v>7.8</v>
      </c>
      <c t="str" s="31" r="J4">
        <f>SUM(J5:J9)</f>
        <v>14</v>
      </c>
      <c t="s" s="31" r="K4">
        <v>25</v>
      </c>
      <c t="str" s="30" r="L4">
        <f>J4/3.5</f>
        <v>4</v>
      </c>
      <c s="32" r="M4">
        <v>0.0</v>
      </c>
      <c t="s" s="32" r="N4">
        <v>26</v>
      </c>
      <c s="32" r="O4">
        <v>0.0</v>
      </c>
      <c t="str" s="33" r="P4">
        <f>M4/3.5</f>
        <v>0</v>
      </c>
      <c t="str" s="34" r="Q4">
        <f>L4-P4</f>
        <v>4</v>
      </c>
      <c t="str" s="34" r="R4">
        <f>Q4*O4/100</f>
        <v>0</v>
      </c>
    </row>
    <row customHeight="1" r="5" ht="17.25">
      <c s="19" r="A5"/>
      <c t="s" s="35" r="B5">
        <v>27</v>
      </c>
      <c s="19" r="C5">
        <v>1.0</v>
      </c>
      <c s="19" r="D5">
        <v>1.0</v>
      </c>
      <c t="s" s="36" r="E5">
        <v>28</v>
      </c>
      <c t="s" s="37" r="F5">
        <v>29</v>
      </c>
      <c s="24" r="G5">
        <v>4.0</v>
      </c>
      <c s="24" r="H5">
        <v>4.0</v>
      </c>
      <c s="24" r="I5">
        <v>9.0</v>
      </c>
      <c s="24" r="J5">
        <v>1.0</v>
      </c>
      <c t="s" s="24" r="K5">
        <v>30</v>
      </c>
      <c t="str" s="23" r="L5">
        <f>J5/3.5</f>
        <v>0.2857142857</v>
      </c>
      <c s="38" r="M5">
        <v>0.0</v>
      </c>
      <c t="s" s="38" r="N5">
        <v>31</v>
      </c>
      <c s="38" r="O5">
        <v>0.0</v>
      </c>
      <c t="str" s="25" r="P5">
        <f>M5/3.5</f>
        <v>0</v>
      </c>
      <c t="str" s="26" r="Q5">
        <f>L5-P5</f>
        <v>0.2857142857</v>
      </c>
      <c t="str" s="26" r="R5">
        <f>Q5*O5/100</f>
        <v>0</v>
      </c>
    </row>
    <row customHeight="1" r="6" ht="17.25">
      <c s="19" r="A6"/>
      <c t="s" s="35" r="B6">
        <v>32</v>
      </c>
      <c s="19" r="C6">
        <v>1.0</v>
      </c>
      <c s="19" r="D6">
        <v>1.0</v>
      </c>
      <c t="s" s="36" r="E6">
        <v>33</v>
      </c>
      <c s="37" r="F6"/>
      <c s="24" r="G6">
        <v>5.0</v>
      </c>
      <c s="24" r="H6">
        <v>4.0</v>
      </c>
      <c s="24" r="I6">
        <v>7.0</v>
      </c>
      <c s="24" r="J6">
        <v>2.0</v>
      </c>
      <c t="s" s="24" r="K6">
        <v>34</v>
      </c>
      <c t="str" s="23" r="L6">
        <f>J6/3.5</f>
        <v>0.5714285714</v>
      </c>
      <c s="38" r="M6">
        <v>0.0</v>
      </c>
      <c t="s" s="38" r="N6">
        <v>35</v>
      </c>
      <c s="38" r="O6">
        <v>0.0</v>
      </c>
      <c t="str" s="25" r="P6">
        <f>M6/3.5</f>
        <v>0</v>
      </c>
      <c t="str" s="26" r="Q6">
        <f>L6-P6</f>
        <v>0.5714285714</v>
      </c>
      <c t="str" s="26" r="R6">
        <f>Q6*O6/100</f>
        <v>0</v>
      </c>
    </row>
    <row customHeight="1" r="7" ht="17.25">
      <c s="19" r="A7"/>
      <c t="s" s="35" r="B7">
        <v>36</v>
      </c>
      <c s="19" r="C7">
        <v>1.0</v>
      </c>
      <c s="19" r="D7">
        <v>1.0</v>
      </c>
      <c t="s" s="36" r="E7">
        <v>37</v>
      </c>
      <c t="s" s="37" r="F7">
        <v>38</v>
      </c>
      <c s="24" r="G7">
        <v>4.0</v>
      </c>
      <c s="24" r="H7">
        <v>7.0</v>
      </c>
      <c s="24" r="I7">
        <v>7.0</v>
      </c>
      <c s="24" r="J7">
        <v>1.0</v>
      </c>
      <c t="s" s="24" r="K7">
        <v>39</v>
      </c>
      <c t="str" s="23" r="L7">
        <f>J7/3.5</f>
        <v>0.2857142857</v>
      </c>
      <c s="38" r="M7">
        <v>0.0</v>
      </c>
      <c t="s" s="38" r="N7">
        <v>40</v>
      </c>
      <c s="38" r="O7">
        <v>0.0</v>
      </c>
      <c t="str" s="25" r="P7">
        <f>M7/3.5</f>
        <v>0</v>
      </c>
      <c t="str" s="26" r="Q7">
        <f>L7-P7</f>
        <v>0.2857142857</v>
      </c>
      <c t="str" s="26" r="R7">
        <f>Q7*O7/100</f>
        <v>0</v>
      </c>
    </row>
    <row customHeight="1" r="8" ht="17.25">
      <c s="19" r="A8"/>
      <c t="s" s="35" r="B8">
        <v>41</v>
      </c>
      <c s="19" r="C8">
        <v>1.0</v>
      </c>
      <c s="19" r="D8">
        <v>1.0</v>
      </c>
      <c t="s" s="36" r="E8">
        <v>42</v>
      </c>
      <c s="37" r="F8"/>
      <c s="24" r="G8">
        <v>7.0</v>
      </c>
      <c s="24" r="H8">
        <v>9.0</v>
      </c>
      <c s="24" r="I8">
        <v>6.0</v>
      </c>
      <c s="24" r="J8">
        <v>5.0</v>
      </c>
      <c t="s" s="24" r="K8">
        <v>43</v>
      </c>
      <c t="str" s="23" r="L8">
        <f>J8/3.5</f>
        <v>1.428571429</v>
      </c>
      <c s="38" r="M8">
        <v>0.0</v>
      </c>
      <c t="s" s="38" r="N8">
        <v>44</v>
      </c>
      <c s="38" r="O8">
        <v>0.0</v>
      </c>
      <c t="str" s="25" r="P8">
        <f>M8/3.5</f>
        <v>0</v>
      </c>
      <c t="str" s="26" r="Q8">
        <f>L8-P8</f>
        <v>1.428571429</v>
      </c>
      <c t="str" s="26" r="R8">
        <f>Q8*O8/100</f>
        <v>0</v>
      </c>
    </row>
    <row customHeight="1" r="9" ht="17.25">
      <c s="19" r="A9"/>
      <c t="s" s="35" r="B9">
        <v>45</v>
      </c>
      <c s="19" r="C9">
        <v>1.0</v>
      </c>
      <c s="19" r="D9">
        <v>1.0</v>
      </c>
      <c t="s" s="36" r="E9">
        <v>46</v>
      </c>
      <c s="37" r="F9"/>
      <c s="24" r="G9">
        <v>4.0</v>
      </c>
      <c s="24" r="H9">
        <v>9.0</v>
      </c>
      <c s="24" r="I9">
        <v>10.0</v>
      </c>
      <c s="24" r="J9">
        <v>5.0</v>
      </c>
      <c t="s" s="24" r="K9">
        <v>47</v>
      </c>
      <c t="str" s="23" r="L9">
        <f>J9/3.5</f>
        <v>1.428571429</v>
      </c>
      <c s="38" r="M9">
        <v>0.0</v>
      </c>
      <c t="s" s="38" r="N9">
        <v>48</v>
      </c>
      <c s="38" r="O9">
        <v>0.0</v>
      </c>
      <c t="str" s="25" r="P9">
        <f>M9/3.5</f>
        <v>0</v>
      </c>
      <c t="str" s="26" r="Q9">
        <f>L9-P9</f>
        <v>1.428571429</v>
      </c>
      <c t="str" s="26" r="R9">
        <f>Q9*O9/100</f>
        <v>0</v>
      </c>
    </row>
    <row customHeight="1" r="10" ht="17.25">
      <c s="19" r="A10"/>
      <c s="35" r="B10"/>
      <c s="19" r="C10"/>
      <c s="19" r="D10"/>
      <c s="39" r="E10"/>
      <c s="37" r="F10"/>
      <c s="24" r="G10"/>
      <c s="24" r="H10"/>
      <c s="24" r="I10"/>
      <c s="24" r="J10"/>
      <c s="23" r="K10"/>
      <c s="23" r="L10"/>
      <c s="25" r="M10"/>
      <c s="25" r="N10"/>
      <c s="25" r="O10"/>
      <c s="25" r="P10"/>
      <c s="26" r="Q10"/>
      <c s="26" r="R10"/>
    </row>
    <row customHeight="1" r="11" ht="17.25">
      <c s="19" r="A11"/>
      <c s="35" r="B11"/>
      <c s="19" r="C11"/>
      <c s="19" r="D11"/>
      <c s="39" r="E11"/>
      <c s="37" r="F11"/>
      <c s="24" r="G11"/>
      <c s="24" r="H11"/>
      <c s="24" r="I11"/>
      <c s="24" r="J11"/>
      <c s="23" r="K11"/>
      <c s="23" r="L11"/>
      <c s="25" r="M11"/>
      <c s="25" r="N11"/>
      <c s="25" r="O11"/>
      <c s="25" r="P11"/>
      <c s="26" r="Q11"/>
      <c s="26" r="R11"/>
    </row>
    <row customHeight="1" r="12" ht="17.25">
      <c s="27" r="A12"/>
      <c s="40" r="B12"/>
      <c s="27" r="C12">
        <v>2.0</v>
      </c>
      <c s="27" r="D12">
        <v>1.0</v>
      </c>
      <c t="s" s="41" r="E12">
        <v>49</v>
      </c>
      <c s="42" r="F12"/>
      <c t="str" s="30" r="G12">
        <f>AVERAGE(G13:G18)</f>
        <v>7.833333333</v>
      </c>
      <c t="str" s="30" r="H12">
        <f>AVERAGE(H13:H18)</f>
        <v>5.833333333</v>
      </c>
      <c t="str" s="30" r="I12">
        <f>AVERAGE(I13:I18)</f>
        <v>5.5</v>
      </c>
      <c t="str" s="31" r="J12">
        <f>SUM(J13:J18)</f>
        <v>21</v>
      </c>
      <c t="s" s="31" r="K12">
        <v>50</v>
      </c>
      <c t="str" s="30" r="L12">
        <f>J12/3.5</f>
        <v>6</v>
      </c>
      <c s="32" r="M12">
        <v>0.0</v>
      </c>
      <c t="s" s="32" r="N12">
        <v>51</v>
      </c>
      <c s="32" r="O12">
        <v>0.0</v>
      </c>
      <c t="str" s="33" r="P12">
        <f>M12/3.5</f>
        <v>0</v>
      </c>
      <c t="str" s="34" r="Q12">
        <f>L12-P12</f>
        <v>6</v>
      </c>
      <c t="str" s="34" r="R12">
        <f>Q12*O12/100</f>
        <v>0</v>
      </c>
    </row>
    <row customHeight="1" r="13" ht="17.25">
      <c s="19" r="A13"/>
      <c t="s" s="35" r="B13">
        <v>52</v>
      </c>
      <c s="19" r="C13">
        <v>2.0</v>
      </c>
      <c s="19" r="D13">
        <v>1.0</v>
      </c>
      <c t="s" s="36" r="E13">
        <v>53</v>
      </c>
      <c t="s" s="37" r="F13">
        <v>54</v>
      </c>
      <c s="24" r="G13">
        <v>9.0</v>
      </c>
      <c s="24" r="H13">
        <v>8.0</v>
      </c>
      <c s="24" r="I13">
        <v>7.0</v>
      </c>
      <c s="24" r="J13">
        <v>4.0</v>
      </c>
      <c t="s" s="24" r="K13">
        <v>55</v>
      </c>
      <c t="str" s="23" r="L13">
        <f>J13/3.5</f>
        <v>1.142857143</v>
      </c>
      <c s="38" r="M13">
        <v>0.0</v>
      </c>
      <c t="s" s="38" r="N13">
        <v>56</v>
      </c>
      <c s="38" r="O13">
        <v>0.0</v>
      </c>
      <c t="str" s="25" r="P13">
        <f>M13/3.5</f>
        <v>0</v>
      </c>
      <c t="str" s="26" r="Q13">
        <f>L13-P13</f>
        <v>1.142857143</v>
      </c>
      <c t="str" s="26" r="R13">
        <f>Q13*O13/100</f>
        <v>0</v>
      </c>
    </row>
    <row customHeight="1" r="14" ht="17.25">
      <c s="19" r="A14"/>
      <c t="s" s="35" r="B14">
        <v>57</v>
      </c>
      <c s="19" r="C14">
        <v>2.0</v>
      </c>
      <c s="19" r="D14">
        <v>1.0</v>
      </c>
      <c t="s" s="36" r="E14">
        <v>58</v>
      </c>
      <c t="s" s="37" r="F14">
        <v>59</v>
      </c>
      <c s="24" r="G14">
        <v>7.0</v>
      </c>
      <c s="24" r="H14">
        <v>9.0</v>
      </c>
      <c s="24" r="I14">
        <v>4.0</v>
      </c>
      <c s="24" r="J14">
        <v>5.0</v>
      </c>
      <c t="s" s="24" r="K14">
        <v>60</v>
      </c>
      <c t="str" s="23" r="L14">
        <f>J14/3.5</f>
        <v>1.428571429</v>
      </c>
      <c s="38" r="M14">
        <v>0.0</v>
      </c>
      <c t="s" s="38" r="N14">
        <v>61</v>
      </c>
      <c s="38" r="O14">
        <v>0.0</v>
      </c>
      <c t="str" s="25" r="P14">
        <f>M14/3.5</f>
        <v>0</v>
      </c>
      <c t="str" s="26" r="Q14">
        <f>L14-P14</f>
        <v>1.428571429</v>
      </c>
      <c t="str" s="26" r="R14">
        <f>Q14*O14/100</f>
        <v>0</v>
      </c>
    </row>
    <row customHeight="1" r="15" ht="17.25">
      <c s="19" r="A15"/>
      <c t="s" s="35" r="B15">
        <v>62</v>
      </c>
      <c s="19" r="C15">
        <v>2.0</v>
      </c>
      <c s="19" r="D15">
        <v>1.0</v>
      </c>
      <c t="s" s="36" r="E15">
        <v>63</v>
      </c>
      <c t="s" s="37" r="F15">
        <v>64</v>
      </c>
      <c s="24" r="G15">
        <v>7.0</v>
      </c>
      <c s="24" r="H15">
        <v>6.0</v>
      </c>
      <c s="24" r="I15">
        <v>6.0</v>
      </c>
      <c s="24" r="J15">
        <v>3.0</v>
      </c>
      <c t="s" s="24" r="K15">
        <v>65</v>
      </c>
      <c t="str" s="23" r="L15">
        <f>J15/3.5</f>
        <v>0.8571428571</v>
      </c>
      <c s="38" r="M15">
        <v>0.0</v>
      </c>
      <c t="s" s="38" r="N15">
        <v>66</v>
      </c>
      <c s="38" r="O15">
        <v>0.0</v>
      </c>
      <c t="str" s="25" r="P15">
        <f>M15/3.5</f>
        <v>0</v>
      </c>
      <c t="str" s="26" r="Q15">
        <f>L15-P15</f>
        <v>0.8571428571</v>
      </c>
      <c t="str" s="26" r="R15">
        <f>Q15*O15/100</f>
        <v>0</v>
      </c>
    </row>
    <row customHeight="1" r="16" ht="17.25">
      <c s="19" r="A16"/>
      <c t="s" s="35" r="B16">
        <v>67</v>
      </c>
      <c s="19" r="C16">
        <v>2.0</v>
      </c>
      <c s="19" r="D16">
        <v>1.0</v>
      </c>
      <c t="s" s="36" r="E16">
        <v>68</v>
      </c>
      <c t="s" s="37" r="F16">
        <v>69</v>
      </c>
      <c s="24" r="G16">
        <v>7.0</v>
      </c>
      <c s="24" r="H16">
        <v>3.0</v>
      </c>
      <c s="24" r="I16">
        <v>4.0</v>
      </c>
      <c s="24" r="J16">
        <v>4.0</v>
      </c>
      <c t="s" s="24" r="K16">
        <v>70</v>
      </c>
      <c t="str" s="23" r="L16">
        <f>J16/3.5</f>
        <v>1.142857143</v>
      </c>
      <c s="38" r="M16">
        <v>0.0</v>
      </c>
      <c t="s" s="38" r="N16">
        <v>71</v>
      </c>
      <c s="38" r="O16">
        <v>0.0</v>
      </c>
      <c t="str" s="25" r="P16">
        <f>M16/3.5</f>
        <v>0</v>
      </c>
      <c t="str" s="26" r="Q16">
        <f>L16-P16</f>
        <v>1.142857143</v>
      </c>
      <c t="str" s="26" r="R16">
        <f>Q16*O16/100</f>
        <v>0</v>
      </c>
    </row>
    <row customHeight="1" r="17" ht="17.25">
      <c s="19" r="A17"/>
      <c t="s" s="35" r="B17">
        <v>72</v>
      </c>
      <c s="19" r="C17">
        <v>2.0</v>
      </c>
      <c s="19" r="D17">
        <v>1.0</v>
      </c>
      <c t="s" s="36" r="E17">
        <v>73</v>
      </c>
      <c s="37" r="F17"/>
      <c s="24" r="G17">
        <v>8.0</v>
      </c>
      <c s="24" r="H17">
        <v>6.0</v>
      </c>
      <c s="24" r="I17">
        <v>6.0</v>
      </c>
      <c s="24" r="J17">
        <v>2.0</v>
      </c>
      <c t="s" s="24" r="K17">
        <v>74</v>
      </c>
      <c t="str" s="23" r="L17">
        <f>J17/3.5</f>
        <v>0.5714285714</v>
      </c>
      <c s="38" r="M17">
        <v>0.0</v>
      </c>
      <c t="s" s="38" r="N17">
        <v>75</v>
      </c>
      <c s="38" r="O17">
        <v>0.0</v>
      </c>
      <c t="str" s="25" r="P17">
        <f>M17/3.5</f>
        <v>0</v>
      </c>
      <c t="str" s="26" r="Q17">
        <f>L17-P17</f>
        <v>0.5714285714</v>
      </c>
      <c t="str" s="26" r="R17">
        <f>Q17*O17/100</f>
        <v>0</v>
      </c>
    </row>
    <row customHeight="1" r="18" ht="17.25">
      <c s="19" r="A18"/>
      <c t="s" s="35" r="B18">
        <v>76</v>
      </c>
      <c s="19" r="C18">
        <v>2.0</v>
      </c>
      <c s="19" r="D18">
        <v>1.0</v>
      </c>
      <c t="s" s="36" r="E18">
        <v>77</v>
      </c>
      <c s="37" r="F18"/>
      <c s="24" r="G18">
        <v>9.0</v>
      </c>
      <c s="24" r="H18">
        <v>3.0</v>
      </c>
      <c s="24" r="I18">
        <v>6.0</v>
      </c>
      <c s="24" r="J18">
        <v>3.0</v>
      </c>
      <c t="s" s="24" r="K18">
        <v>78</v>
      </c>
      <c t="str" s="23" r="L18">
        <f>J18/3.5</f>
        <v>0.8571428571</v>
      </c>
      <c s="38" r="M18">
        <v>0.0</v>
      </c>
      <c t="s" s="38" r="N18">
        <v>79</v>
      </c>
      <c s="38" r="O18">
        <v>0.0</v>
      </c>
      <c t="str" s="25" r="P18">
        <f>M18/3.5</f>
        <v>0</v>
      </c>
      <c t="str" s="26" r="Q18">
        <f>L18-P18</f>
        <v>0.8571428571</v>
      </c>
      <c t="str" s="26" r="R18">
        <f>Q18*O18/100</f>
        <v>0</v>
      </c>
    </row>
    <row customHeight="1" r="19" ht="17.25">
      <c s="19" r="A19"/>
      <c s="35" r="B19"/>
      <c s="19" r="C19"/>
      <c s="19" r="D19"/>
      <c s="39" r="E19"/>
      <c s="37" r="F19"/>
      <c s="24" r="G19"/>
      <c s="24" r="H19"/>
      <c s="24" r="I19"/>
      <c s="24" r="J19"/>
      <c s="23" r="K19"/>
      <c s="23" r="L19"/>
      <c s="25" r="M19"/>
      <c s="25" r="N19"/>
      <c s="25" r="O19"/>
      <c s="25" r="P19"/>
      <c s="26" r="Q19"/>
      <c s="26" r="R19"/>
    </row>
    <row customHeight="1" r="20" ht="17.25">
      <c s="19" r="A20"/>
      <c s="35" r="B20"/>
      <c s="19" r="C20"/>
      <c s="19" r="D20"/>
      <c s="39" r="E20"/>
      <c s="37" r="F20"/>
      <c s="24" r="G20"/>
      <c s="24" r="H20"/>
      <c s="24" r="I20"/>
      <c s="24" r="J20"/>
      <c s="23" r="K20"/>
      <c s="23" r="L20"/>
      <c s="25" r="M20"/>
      <c s="25" r="N20"/>
      <c s="25" r="O20"/>
      <c s="25" r="P20"/>
      <c s="26" r="Q20"/>
      <c s="26" r="R20"/>
    </row>
    <row customHeight="1" r="21" ht="17.25">
      <c s="27" r="A21"/>
      <c t="s" s="40" r="B21">
        <v>80</v>
      </c>
      <c s="27" r="C21">
        <v>3.0</v>
      </c>
      <c s="27" r="D21">
        <v>1.0</v>
      </c>
      <c t="s" s="41" r="E21">
        <v>81</v>
      </c>
      <c s="42" r="F21"/>
      <c t="str" s="30" r="G21">
        <f>AVERAGE(G22:G25)</f>
        <v>5.75</v>
      </c>
      <c t="str" s="30" r="H21">
        <f>AVERAGE(H22:H25)</f>
        <v>5.25</v>
      </c>
      <c t="str" s="30" r="I21">
        <f>AVERAGE(I22:I25)</f>
        <v>6.25</v>
      </c>
      <c t="str" s="31" r="J21">
        <f>SUM(J22:J25)</f>
        <v>21</v>
      </c>
      <c t="s" s="31" r="K21">
        <v>82</v>
      </c>
      <c t="str" s="30" r="L21">
        <f>J21/3.5</f>
        <v>6</v>
      </c>
      <c s="32" r="M21">
        <v>0.0</v>
      </c>
      <c t="s" s="32" r="N21">
        <v>83</v>
      </c>
      <c s="32" r="O21">
        <v>0.0</v>
      </c>
      <c t="str" s="33" r="P21">
        <f>M21/3.5</f>
        <v>0</v>
      </c>
      <c t="str" s="34" r="Q21">
        <f>L21-P21</f>
        <v>6</v>
      </c>
      <c t="str" s="34" r="R21">
        <f>Q21*O21/100</f>
        <v>0</v>
      </c>
    </row>
    <row customHeight="1" r="22" ht="17.25">
      <c s="19" r="A22"/>
      <c t="s" s="35" r="B22">
        <v>84</v>
      </c>
      <c s="19" r="C22">
        <v>3.0</v>
      </c>
      <c s="19" r="D22">
        <v>1.0</v>
      </c>
      <c t="s" s="36" r="E22">
        <v>85</v>
      </c>
      <c t="s" s="37" r="F22">
        <v>86</v>
      </c>
      <c s="24" r="G22">
        <v>4.0</v>
      </c>
      <c s="24" r="H22">
        <v>7.0</v>
      </c>
      <c s="24" r="I22">
        <v>5.0</v>
      </c>
      <c s="24" r="J22">
        <v>7.0</v>
      </c>
      <c t="s" s="24" r="K22">
        <v>87</v>
      </c>
      <c t="str" s="23" r="L22">
        <f>J22/3.5</f>
        <v>2</v>
      </c>
      <c s="38" r="M22">
        <v>0.0</v>
      </c>
      <c t="s" s="38" r="N22">
        <v>88</v>
      </c>
      <c s="38" r="O22">
        <v>0.0</v>
      </c>
      <c t="str" s="25" r="P22">
        <f>M22/3.5</f>
        <v>0</v>
      </c>
      <c t="str" s="26" r="Q22">
        <f>L22-P22</f>
        <v>2</v>
      </c>
      <c t="str" s="26" r="R22">
        <f>Q22*O22/100</f>
        <v>0</v>
      </c>
    </row>
    <row customHeight="1" r="23" ht="17.25">
      <c s="19" r="A23"/>
      <c t="s" s="35" r="B23">
        <v>89</v>
      </c>
      <c s="19" r="C23">
        <v>3.0</v>
      </c>
      <c s="19" r="D23">
        <v>1.0</v>
      </c>
      <c t="s" s="36" r="E23">
        <v>90</v>
      </c>
      <c t="s" s="37" r="F23">
        <v>91</v>
      </c>
      <c s="24" r="G23">
        <v>7.0</v>
      </c>
      <c s="24" r="H23">
        <v>6.0</v>
      </c>
      <c s="24" r="I23">
        <v>9.0</v>
      </c>
      <c s="24" r="J23">
        <v>5.0</v>
      </c>
      <c t="s" s="24" r="K23">
        <v>92</v>
      </c>
      <c t="str" s="23" r="L23">
        <f>J23/3.5</f>
        <v>1.428571429</v>
      </c>
      <c s="38" r="M23">
        <v>0.0</v>
      </c>
      <c t="s" s="38" r="N23">
        <v>93</v>
      </c>
      <c s="38" r="O23">
        <v>0.0</v>
      </c>
      <c t="str" s="25" r="P23">
        <f>M23/3.5</f>
        <v>0</v>
      </c>
      <c t="str" s="26" r="Q23">
        <f>L23-P23</f>
        <v>1.428571429</v>
      </c>
      <c t="str" s="26" r="R23">
        <f>Q23*O23/100</f>
        <v>0</v>
      </c>
    </row>
    <row customHeight="1" r="24" ht="17.25">
      <c s="19" r="A24"/>
      <c t="s" s="35" r="B24">
        <v>94</v>
      </c>
      <c s="19" r="C24">
        <v>3.0</v>
      </c>
      <c s="19" r="D24">
        <v>1.0</v>
      </c>
      <c t="s" s="36" r="E24">
        <v>95</v>
      </c>
      <c t="s" s="37" r="F24">
        <v>96</v>
      </c>
      <c s="24" r="G24">
        <v>7.0</v>
      </c>
      <c s="24" r="H24">
        <v>4.0</v>
      </c>
      <c s="24" r="I24">
        <v>6.0</v>
      </c>
      <c s="24" r="J24">
        <v>6.0</v>
      </c>
      <c t="s" s="24" r="K24">
        <v>97</v>
      </c>
      <c t="str" s="23" r="L24">
        <f>J24/3.5</f>
        <v>1.714285714</v>
      </c>
      <c s="38" r="M24">
        <v>0.0</v>
      </c>
      <c t="s" s="38" r="N24">
        <v>98</v>
      </c>
      <c s="38" r="O24">
        <v>0.0</v>
      </c>
      <c t="str" s="25" r="P24">
        <f>M24/3.5</f>
        <v>0</v>
      </c>
      <c t="str" s="26" r="Q24">
        <f>L24-P24</f>
        <v>1.714285714</v>
      </c>
      <c t="str" s="26" r="R24">
        <f>Q24*O24/100</f>
        <v>0</v>
      </c>
    </row>
    <row customHeight="1" r="25" ht="17.25">
      <c s="19" r="A25"/>
      <c t="s" s="35" r="B25">
        <v>99</v>
      </c>
      <c s="19" r="C25">
        <v>3.0</v>
      </c>
      <c s="19" r="D25">
        <v>1.0</v>
      </c>
      <c t="s" s="36" r="E25">
        <v>100</v>
      </c>
      <c s="37" r="F25"/>
      <c s="24" r="G25">
        <v>5.0</v>
      </c>
      <c s="24" r="H25">
        <v>4.0</v>
      </c>
      <c s="24" r="I25">
        <v>5.0</v>
      </c>
      <c s="24" r="J25">
        <v>3.0</v>
      </c>
      <c t="s" s="24" r="K25">
        <v>101</v>
      </c>
      <c t="str" s="23" r="L25">
        <f>J25/3.5</f>
        <v>0.8571428571</v>
      </c>
      <c s="38" r="M25">
        <v>0.0</v>
      </c>
      <c t="s" s="38" r="N25">
        <v>102</v>
      </c>
      <c s="38" r="O25">
        <v>0.0</v>
      </c>
      <c t="str" s="25" r="P25">
        <f>M25/3.5</f>
        <v>0</v>
      </c>
      <c t="str" s="26" r="Q25">
        <f>L25-P25</f>
        <v>0.8571428571</v>
      </c>
      <c t="str" s="26" r="R25">
        <f>Q25*O25/100</f>
        <v>0</v>
      </c>
    </row>
    <row customHeight="1" r="26" ht="17.25">
      <c s="19" r="A26"/>
      <c s="35" r="B26"/>
      <c s="19" r="C26"/>
      <c s="19" r="D26"/>
      <c s="39" r="E26"/>
      <c s="37" r="F26"/>
      <c s="24" r="G26"/>
      <c s="24" r="H26"/>
      <c s="24" r="I26"/>
      <c s="24" r="J26"/>
      <c s="23" r="K26"/>
      <c s="23" r="L26"/>
      <c s="25" r="M26"/>
      <c s="25" r="N26"/>
      <c s="25" r="O26"/>
      <c s="25" r="P26"/>
      <c s="26" r="Q26"/>
      <c s="26" r="R26"/>
    </row>
    <row customHeight="1" r="27" ht="17.25">
      <c s="19" r="A27"/>
      <c s="35" r="B27"/>
      <c s="19" r="C27"/>
      <c s="19" r="D27"/>
      <c s="39" r="E27"/>
      <c s="37" r="F27"/>
      <c s="24" r="G27"/>
      <c s="24" r="H27"/>
      <c s="24" r="I27"/>
      <c s="24" r="J27"/>
      <c s="23" r="K27"/>
      <c s="23" r="L27"/>
      <c s="25" r="M27"/>
      <c s="25" r="N27"/>
      <c s="25" r="O27"/>
      <c s="25" r="P27"/>
      <c s="26" r="Q27"/>
      <c s="26" r="R27"/>
    </row>
    <row customHeight="1" r="28" ht="17.25">
      <c s="27" r="A28"/>
      <c s="40" r="B28"/>
      <c s="27" r="C28">
        <v>4.0</v>
      </c>
      <c s="27" r="D28">
        <v>1.0</v>
      </c>
      <c t="s" s="41" r="E28">
        <v>103</v>
      </c>
      <c s="42" r="F28"/>
      <c t="str" s="30" r="G28">
        <f>AVERAGE(G29:G30)</f>
        <v>6.5</v>
      </c>
      <c t="str" s="30" r="H28">
        <f>AVERAGE(H29:H30)</f>
        <v>2</v>
      </c>
      <c t="str" s="30" r="I28">
        <f>AVERAGE(I29:I30)</f>
        <v>10</v>
      </c>
      <c t="str" s="31" r="J28">
        <f>SUM(J29:J30)</f>
        <v>7</v>
      </c>
      <c t="s" s="31" r="K28">
        <v>104</v>
      </c>
      <c t="str" s="30" r="L28">
        <f>J28/3.5</f>
        <v>2</v>
      </c>
      <c s="32" r="M28">
        <v>0.0</v>
      </c>
      <c t="s" s="32" r="N28">
        <v>105</v>
      </c>
      <c s="32" r="O28">
        <v>0.0</v>
      </c>
      <c t="str" s="33" r="P28">
        <f>M28/3.5</f>
        <v>0</v>
      </c>
      <c t="str" s="34" r="Q28">
        <f>L28-P28</f>
        <v>2</v>
      </c>
      <c t="str" s="34" r="R28">
        <f>Q28*O28/100</f>
        <v>0</v>
      </c>
    </row>
    <row customHeight="1" r="29" ht="17.25">
      <c s="19" r="A29"/>
      <c t="s" s="35" r="B29">
        <v>106</v>
      </c>
      <c s="19" r="C29">
        <v>4.0</v>
      </c>
      <c s="19" r="D29">
        <v>1.0</v>
      </c>
      <c t="s" s="36" r="E29">
        <v>107</v>
      </c>
      <c s="37" r="F29"/>
      <c s="24" r="G29">
        <v>7.0</v>
      </c>
      <c s="24" r="H29">
        <v>2.0</v>
      </c>
      <c s="24" r="I29">
        <v>10.0</v>
      </c>
      <c s="24" r="J29">
        <v>3.5</v>
      </c>
      <c t="s" s="24" r="K29">
        <v>108</v>
      </c>
      <c t="str" s="23" r="L29">
        <f>J29/3.5</f>
        <v>1</v>
      </c>
      <c s="38" r="M29">
        <v>0.0</v>
      </c>
      <c t="s" s="38" r="N29">
        <v>109</v>
      </c>
      <c s="38" r="O29">
        <v>0.0</v>
      </c>
      <c t="str" s="25" r="P29">
        <f>M29/3.5</f>
        <v>0</v>
      </c>
      <c t="str" s="26" r="Q29">
        <f>L29-P29</f>
        <v>1</v>
      </c>
      <c t="str" s="26" r="R29">
        <f>Q29*O29/100</f>
        <v>0</v>
      </c>
    </row>
    <row customHeight="1" r="30" ht="17.25">
      <c s="19" r="A30"/>
      <c t="s" s="35" r="B30">
        <v>110</v>
      </c>
      <c s="19" r="C30">
        <v>4.0</v>
      </c>
      <c s="19" r="D30">
        <v>1.0</v>
      </c>
      <c t="s" s="36" r="E30">
        <v>111</v>
      </c>
      <c s="37" r="F30"/>
      <c s="24" r="G30">
        <v>6.0</v>
      </c>
      <c s="24" r="H30">
        <v>2.0</v>
      </c>
      <c s="24" r="I30">
        <v>10.0</v>
      </c>
      <c s="24" r="J30">
        <v>3.5</v>
      </c>
      <c t="s" s="24" r="K30">
        <v>112</v>
      </c>
      <c t="str" s="23" r="L30">
        <f>J30/3.5</f>
        <v>1</v>
      </c>
      <c s="38" r="M30">
        <v>0.0</v>
      </c>
      <c t="s" s="38" r="N30">
        <v>113</v>
      </c>
      <c s="38" r="O30">
        <v>0.0</v>
      </c>
      <c t="str" s="25" r="P30">
        <f>M30/3.5</f>
        <v>0</v>
      </c>
      <c t="str" s="26" r="Q30">
        <f>L30-P30</f>
        <v>1</v>
      </c>
      <c t="str" s="26" r="R30">
        <f>Q30*O30/100</f>
        <v>0</v>
      </c>
    </row>
    <row customHeight="1" r="31" ht="17.25">
      <c s="19" r="A31"/>
      <c s="35" r="B31"/>
      <c s="19" r="C31"/>
      <c s="19" r="D31"/>
      <c s="39" r="E31"/>
      <c s="37" r="F31"/>
      <c s="24" r="G31"/>
      <c s="24" r="H31"/>
      <c s="24" r="I31"/>
      <c s="24" r="J31"/>
      <c s="23" r="K31"/>
      <c s="23" r="L31"/>
      <c s="38" r="M31"/>
      <c s="25" r="N31"/>
      <c s="25" r="O31"/>
      <c s="25" r="P31"/>
      <c s="26" r="Q31"/>
      <c s="26" r="R31"/>
    </row>
    <row customHeight="1" r="32" ht="17.25">
      <c s="19" r="A32"/>
      <c s="35" r="B32"/>
      <c s="19" r="C32"/>
      <c s="19" r="D32"/>
      <c s="39" r="E32"/>
      <c s="37" r="F32"/>
      <c s="24" r="G32"/>
      <c s="24" r="H32"/>
      <c s="24" r="I32"/>
      <c s="24" r="J32"/>
      <c s="23" r="K32"/>
      <c s="23" r="L32"/>
      <c s="38" r="M32"/>
      <c s="25" r="N32"/>
      <c s="25" r="O32"/>
      <c s="25" r="P32"/>
      <c s="26" r="Q32"/>
      <c s="26" r="R32"/>
    </row>
    <row customHeight="1" r="33" ht="17.25">
      <c s="27" r="A33"/>
      <c s="40" r="B33"/>
      <c s="27" r="C33">
        <v>5.0</v>
      </c>
      <c s="27" r="D33">
        <v>1.0</v>
      </c>
      <c t="s" s="41" r="E33">
        <v>114</v>
      </c>
      <c s="42" r="F33"/>
      <c t="str" s="30" r="G33">
        <f>AVERAGE(G34:G36)</f>
        <v>5.666666667</v>
      </c>
      <c t="str" s="30" r="H33">
        <f>AVERAGE(H34:H36)</f>
        <v>2.333333333</v>
      </c>
      <c t="str" s="30" r="I33">
        <f>AVERAGE(I34:I36)</f>
        <v>7.666666667</v>
      </c>
      <c t="str" s="31" r="J33">
        <f>SUM(J34:J36)</f>
        <v>21</v>
      </c>
      <c t="s" s="31" r="K33">
        <v>115</v>
      </c>
      <c t="str" s="30" r="L33">
        <f>J33/3.5</f>
        <v>6</v>
      </c>
      <c s="32" r="M33">
        <v>0.0</v>
      </c>
      <c t="s" s="32" r="N33">
        <v>116</v>
      </c>
      <c s="32" r="O33">
        <v>0.0</v>
      </c>
      <c t="str" s="33" r="P33">
        <f>M33/3.5</f>
        <v>0</v>
      </c>
      <c t="str" s="34" r="Q33">
        <f>L33-P33</f>
        <v>6</v>
      </c>
      <c t="str" s="34" r="R33">
        <f>Q33*O33/100</f>
        <v>0</v>
      </c>
    </row>
    <row customHeight="1" r="34" ht="17.25">
      <c s="19" r="A34"/>
      <c t="s" s="35" r="B34">
        <v>117</v>
      </c>
      <c s="19" r="C34">
        <v>5.0</v>
      </c>
      <c s="19" r="D34">
        <v>1.0</v>
      </c>
      <c t="s" s="36" r="E34">
        <v>118</v>
      </c>
      <c s="37" r="F34"/>
      <c s="24" r="G34">
        <v>7.0</v>
      </c>
      <c s="24" r="H34">
        <v>2.0</v>
      </c>
      <c s="24" r="I34">
        <v>10.0</v>
      </c>
      <c s="24" r="J34">
        <v>7.0</v>
      </c>
      <c t="s" s="24" r="K34">
        <v>119</v>
      </c>
      <c t="str" s="23" r="L34">
        <f>J34/3.5</f>
        <v>2</v>
      </c>
      <c s="38" r="M34">
        <v>0.0</v>
      </c>
      <c t="s" s="38" r="N34">
        <v>120</v>
      </c>
      <c s="38" r="O34">
        <v>0.0</v>
      </c>
      <c t="str" s="25" r="P34">
        <f>M34/3.5</f>
        <v>0</v>
      </c>
      <c t="str" s="26" r="Q34">
        <f>L34-P34</f>
        <v>2</v>
      </c>
      <c t="str" s="26" r="R34">
        <f>Q34*O34/100</f>
        <v>0</v>
      </c>
    </row>
    <row customHeight="1" r="35" ht="17.25">
      <c s="19" r="A35"/>
      <c t="s" s="35" r="B35">
        <v>121</v>
      </c>
      <c s="19" r="C35">
        <v>5.0</v>
      </c>
      <c s="19" r="D35">
        <v>1.0</v>
      </c>
      <c t="s" s="36" r="E35">
        <v>122</v>
      </c>
      <c s="37" r="F35"/>
      <c s="24" r="G35">
        <v>6.0</v>
      </c>
      <c s="24" r="H35">
        <v>2.0</v>
      </c>
      <c s="24" r="I35">
        <v>8.0</v>
      </c>
      <c s="24" r="J35">
        <v>7.0</v>
      </c>
      <c t="s" s="24" r="K35">
        <v>123</v>
      </c>
      <c t="str" s="23" r="L35">
        <f>J35/3.5</f>
        <v>2</v>
      </c>
      <c s="38" r="M35">
        <v>0.0</v>
      </c>
      <c t="s" s="38" r="N35">
        <v>124</v>
      </c>
      <c s="38" r="O35">
        <v>0.0</v>
      </c>
      <c t="str" s="25" r="P35">
        <f>M35/3.5</f>
        <v>0</v>
      </c>
      <c t="str" s="26" r="Q35">
        <f>L35-P35</f>
        <v>2</v>
      </c>
      <c t="str" s="26" r="R35">
        <f>Q35*O35/100</f>
        <v>0</v>
      </c>
    </row>
    <row customHeight="1" r="36" ht="17.25">
      <c s="19" r="A36"/>
      <c t="s" s="35" r="B36">
        <v>125</v>
      </c>
      <c s="19" r="C36">
        <v>5.0</v>
      </c>
      <c s="19" r="D36">
        <v>1.0</v>
      </c>
      <c t="s" s="36" r="E36">
        <v>126</v>
      </c>
      <c s="37" r="F36"/>
      <c s="24" r="G36">
        <v>4.0</v>
      </c>
      <c s="24" r="H36">
        <v>3.0</v>
      </c>
      <c s="24" r="I36">
        <v>5.0</v>
      </c>
      <c s="24" r="J36">
        <v>7.0</v>
      </c>
      <c t="s" s="24" r="K36">
        <v>127</v>
      </c>
      <c t="str" s="23" r="L36">
        <f>J36/3.5</f>
        <v>2</v>
      </c>
      <c s="38" r="M36">
        <v>0.0</v>
      </c>
      <c t="s" s="38" r="N36">
        <v>128</v>
      </c>
      <c s="38" r="O36">
        <v>0.0</v>
      </c>
      <c t="str" s="25" r="P36">
        <f>M36/3.5</f>
        <v>0</v>
      </c>
      <c t="str" s="26" r="Q36">
        <f>L36-P36</f>
        <v>2</v>
      </c>
      <c t="str" s="26" r="R36">
        <f>Q36*O36/100</f>
        <v>0</v>
      </c>
    </row>
    <row customHeight="1" r="37" ht="17.25">
      <c s="19" r="A37"/>
      <c s="35" r="B37"/>
      <c s="19" r="C37"/>
      <c s="19" r="D37"/>
      <c s="39" r="E37"/>
      <c s="37" r="F37"/>
      <c s="24" r="G37"/>
      <c s="24" r="H37"/>
      <c s="24" r="I37"/>
      <c s="24" r="J37"/>
      <c s="23" r="K37"/>
      <c s="23" r="L37"/>
      <c s="38" r="M37"/>
      <c s="25" r="N37"/>
      <c s="25" r="O37"/>
      <c s="25" r="P37"/>
      <c s="26" r="Q37"/>
      <c s="26" r="R37"/>
    </row>
    <row customHeight="1" r="38" ht="17.25">
      <c s="19" r="A38"/>
      <c s="35" r="B38"/>
      <c s="19" r="C38"/>
      <c s="19" r="D38"/>
      <c s="39" r="E38"/>
      <c s="37" r="F38"/>
      <c s="24" r="G38"/>
      <c s="24" r="H38"/>
      <c s="24" r="I38"/>
      <c s="24" r="J38"/>
      <c s="23" r="K38"/>
      <c s="23" r="L38"/>
      <c s="38" r="M38"/>
      <c s="25" r="N38"/>
      <c s="25" r="O38"/>
      <c s="25" r="P38"/>
      <c s="26" r="Q38"/>
      <c s="26" r="R38"/>
    </row>
    <row customHeight="1" r="39" ht="17.25">
      <c s="27" r="A39"/>
      <c s="40" r="B39"/>
      <c s="27" r="C39">
        <v>6.0</v>
      </c>
      <c s="27" r="D39">
        <v>1.0</v>
      </c>
      <c t="s" s="41" r="E39">
        <v>129</v>
      </c>
      <c s="42" r="F39"/>
      <c t="str" s="30" r="G39">
        <f>AVERAGE(G40:G41)</f>
        <v>8</v>
      </c>
      <c t="str" s="30" r="H39">
        <f>AVERAGE(H40:H41)</f>
        <v>4</v>
      </c>
      <c t="str" s="30" r="I39">
        <f>AVERAGE(I40:I41)</f>
        <v>5</v>
      </c>
      <c t="str" s="31" r="J39">
        <f>SUM(J40:J41)</f>
        <v>14</v>
      </c>
      <c t="s" s="31" r="K39">
        <v>130</v>
      </c>
      <c t="str" s="30" r="L39">
        <f>J39/3.5</f>
        <v>4</v>
      </c>
      <c s="32" r="M39">
        <v>0.0</v>
      </c>
      <c t="s" s="32" r="N39">
        <v>131</v>
      </c>
      <c s="32" r="O39">
        <v>0.0</v>
      </c>
      <c t="str" s="33" r="P39">
        <f>M39/3.5</f>
        <v>0</v>
      </c>
      <c t="str" s="34" r="Q39">
        <f>L39-P39</f>
        <v>4</v>
      </c>
      <c t="str" s="34" r="R39">
        <f>Q39*O39/100</f>
        <v>0</v>
      </c>
    </row>
    <row customHeight="1" r="40" ht="17.25">
      <c s="19" r="A40"/>
      <c t="s" s="35" r="B40">
        <v>132</v>
      </c>
      <c s="19" r="C40">
        <v>6.0</v>
      </c>
      <c s="19" r="D40">
        <v>1.0</v>
      </c>
      <c t="s" s="36" r="E40">
        <v>133</v>
      </c>
      <c s="37" r="F40"/>
      <c s="24" r="G40">
        <v>8.0</v>
      </c>
      <c s="24" r="H40">
        <v>6.0</v>
      </c>
      <c s="24" r="I40">
        <v>5.0</v>
      </c>
      <c s="24" r="J40">
        <v>7.0</v>
      </c>
      <c t="s" s="24" r="K40">
        <v>134</v>
      </c>
      <c t="str" s="23" r="L40">
        <f>J40/3.5</f>
        <v>2</v>
      </c>
      <c s="38" r="M40">
        <v>0.0</v>
      </c>
      <c t="s" s="38" r="N40">
        <v>135</v>
      </c>
      <c s="38" r="O40">
        <v>0.0</v>
      </c>
      <c t="str" s="25" r="P40">
        <f>M40/3.5</f>
        <v>0</v>
      </c>
      <c t="str" s="26" r="Q40">
        <f>L40-P40</f>
        <v>2</v>
      </c>
      <c t="str" s="26" r="R40">
        <f>Q40*O40/100</f>
        <v>0</v>
      </c>
    </row>
    <row customHeight="1" r="41" ht="17.25">
      <c s="19" r="A41"/>
      <c t="s" s="35" r="B41">
        <v>136</v>
      </c>
      <c s="19" r="C41">
        <v>6.0</v>
      </c>
      <c s="19" r="D41">
        <v>1.0</v>
      </c>
      <c t="s" s="36" r="E41">
        <v>137</v>
      </c>
      <c s="37" r="F41"/>
      <c s="24" r="G41">
        <v>8.0</v>
      </c>
      <c s="24" r="H41">
        <v>2.0</v>
      </c>
      <c s="24" r="I41">
        <v>5.0</v>
      </c>
      <c s="24" r="J41">
        <v>7.0</v>
      </c>
      <c t="s" s="24" r="K41">
        <v>138</v>
      </c>
      <c t="str" s="23" r="L41">
        <f>J41/3.5</f>
        <v>2</v>
      </c>
      <c s="38" r="M41">
        <v>0.0</v>
      </c>
      <c t="s" s="38" r="N41">
        <v>139</v>
      </c>
      <c s="38" r="O41">
        <v>0.0</v>
      </c>
      <c t="str" s="25" r="P41">
        <f>M41/3.5</f>
        <v>0</v>
      </c>
      <c t="str" s="26" r="Q41">
        <f>L41-P41</f>
        <v>2</v>
      </c>
      <c t="str" s="26" r="R41">
        <f>Q41*O41/100</f>
        <v>0</v>
      </c>
    </row>
    <row customHeight="1" r="42" ht="17.25">
      <c s="19" r="A42"/>
      <c s="35" r="B42"/>
      <c s="19" r="C42"/>
      <c s="19" r="D42"/>
      <c s="39" r="E42"/>
      <c s="37" r="F42"/>
      <c s="24" r="G42"/>
      <c s="24" r="H42"/>
      <c s="24" r="I42"/>
      <c s="24" r="J42"/>
      <c s="23" r="K42"/>
      <c s="23" r="L42"/>
      <c s="38" r="M42"/>
      <c s="25" r="N42"/>
      <c s="25" r="O42"/>
      <c s="25" r="P42"/>
      <c s="26" r="Q42"/>
      <c s="26" r="R42"/>
    </row>
    <row customHeight="1" r="43" ht="17.25">
      <c s="19" r="A43"/>
      <c s="35" r="B43"/>
      <c s="19" r="C43"/>
      <c s="19" r="D43"/>
      <c s="39" r="E43"/>
      <c s="37" r="F43"/>
      <c s="24" r="G43"/>
      <c s="24" r="H43"/>
      <c s="24" r="I43"/>
      <c s="24" r="J43"/>
      <c s="23" r="K43"/>
      <c s="23" r="L43"/>
      <c s="25" r="M43"/>
      <c s="25" r="N43"/>
      <c s="25" r="O43"/>
      <c s="25" r="P43"/>
      <c s="26" r="Q43"/>
      <c s="26" r="R43"/>
    </row>
    <row customHeight="1" r="44" ht="17.25">
      <c s="27" r="A44"/>
      <c s="40" r="B44"/>
      <c s="27" r="C44">
        <v>7.0</v>
      </c>
      <c s="27" r="D44">
        <v>1.0</v>
      </c>
      <c t="s" s="41" r="E44">
        <v>140</v>
      </c>
      <c s="42" r="F44"/>
      <c t="str" s="30" r="G44">
        <f>AVERAGE(G45:G48)</f>
        <v>8.5</v>
      </c>
      <c t="str" s="30" r="H44">
        <f>AVERAGE(H45:H48)</f>
        <v>6</v>
      </c>
      <c t="str" s="30" r="I44">
        <f>AVERAGE(I45:I48)</f>
        <v>10</v>
      </c>
      <c t="str" s="31" r="J44">
        <f>SUM(J45:J48)</f>
        <v>24.5</v>
      </c>
      <c t="s" s="31" r="K44">
        <v>141</v>
      </c>
      <c t="str" s="30" r="L44">
        <f>J44/3.5</f>
        <v>7</v>
      </c>
      <c s="32" r="M44">
        <v>0.0</v>
      </c>
      <c t="s" s="32" r="N44">
        <v>142</v>
      </c>
      <c s="32" r="O44">
        <v>0.0</v>
      </c>
      <c t="str" s="33" r="P44">
        <f>M44/3.5</f>
        <v>0</v>
      </c>
      <c t="str" s="34" r="Q44">
        <f>L44-P44</f>
        <v>7</v>
      </c>
      <c t="str" s="34" r="R44">
        <f>Q44*O44/100</f>
        <v>0</v>
      </c>
    </row>
    <row customHeight="1" r="45" ht="17.25">
      <c s="19" r="A45"/>
      <c t="s" s="35" r="B45">
        <v>143</v>
      </c>
      <c s="19" r="C45">
        <v>7.0</v>
      </c>
      <c s="19" r="D45">
        <v>1.0</v>
      </c>
      <c t="s" s="36" r="E45">
        <v>144</v>
      </c>
      <c s="37" r="F45"/>
      <c s="24" r="G45">
        <v>8.0</v>
      </c>
      <c s="24" r="H45">
        <v>6.0</v>
      </c>
      <c s="24" r="I45">
        <v>10.0</v>
      </c>
      <c s="24" r="J45">
        <v>3.5</v>
      </c>
      <c t="s" s="24" r="K45">
        <v>145</v>
      </c>
      <c t="str" s="23" r="L45">
        <f>J45/3.5</f>
        <v>1</v>
      </c>
      <c s="38" r="M45">
        <v>0.0</v>
      </c>
      <c t="s" s="38" r="N45">
        <v>146</v>
      </c>
      <c s="38" r="O45">
        <v>0.0</v>
      </c>
      <c t="str" s="25" r="P45">
        <f>M45/3.5</f>
        <v>0</v>
      </c>
      <c t="str" s="26" r="Q45">
        <f>L45-P45</f>
        <v>1</v>
      </c>
      <c t="str" s="26" r="R45">
        <f>Q45*O45/100</f>
        <v>0</v>
      </c>
    </row>
    <row customHeight="1" r="46" ht="17.25">
      <c s="19" r="A46"/>
      <c t="s" s="35" r="B46">
        <v>147</v>
      </c>
      <c s="19" r="C46">
        <v>7.0</v>
      </c>
      <c s="19" r="D46">
        <v>1.0</v>
      </c>
      <c t="s" s="36" r="E46">
        <v>148</v>
      </c>
      <c s="37" r="F46"/>
      <c s="24" r="G46">
        <v>10.0</v>
      </c>
      <c s="24" r="H46">
        <v>7.0</v>
      </c>
      <c s="24" r="I46">
        <v>10.0</v>
      </c>
      <c s="24" r="J46">
        <v>5.0</v>
      </c>
      <c t="s" s="24" r="K46">
        <v>149</v>
      </c>
      <c t="str" s="23" r="L46">
        <f>J46/3.5</f>
        <v>1.428571429</v>
      </c>
      <c s="38" r="M46">
        <v>0.0</v>
      </c>
      <c t="s" s="38" r="N46">
        <v>150</v>
      </c>
      <c s="38" r="O46">
        <v>0.0</v>
      </c>
      <c t="str" s="25" r="P46">
        <f>M46/3.5</f>
        <v>0</v>
      </c>
      <c t="str" s="26" r="Q46">
        <f>L46-P46</f>
        <v>1.428571429</v>
      </c>
      <c t="str" s="26" r="R46">
        <f>Q46*O46/100</f>
        <v>0</v>
      </c>
    </row>
    <row customHeight="1" r="47" ht="17.25">
      <c s="19" r="A47"/>
      <c t="s" s="35" r="B47">
        <v>151</v>
      </c>
      <c s="19" r="C47">
        <v>7.0</v>
      </c>
      <c s="19" r="D47">
        <v>1.0</v>
      </c>
      <c t="s" s="36" r="E47">
        <v>152</v>
      </c>
      <c t="s" s="37" r="F47">
        <v>153</v>
      </c>
      <c s="24" r="G47">
        <v>9.0</v>
      </c>
      <c s="24" r="H47">
        <v>8.0</v>
      </c>
      <c s="24" r="I47">
        <v>10.0</v>
      </c>
      <c s="24" r="J47">
        <v>9.0</v>
      </c>
      <c t="s" s="24" r="K47">
        <v>154</v>
      </c>
      <c t="str" s="23" r="L47">
        <f>J47/3.5</f>
        <v>2.571428571</v>
      </c>
      <c s="38" r="M47">
        <v>0.0</v>
      </c>
      <c t="s" s="38" r="N47">
        <v>155</v>
      </c>
      <c s="38" r="O47">
        <v>0.0</v>
      </c>
      <c t="str" s="25" r="P47">
        <f>M47/3.5</f>
        <v>0</v>
      </c>
      <c t="str" s="26" r="Q47">
        <f>L47-P47</f>
        <v>2.571428571</v>
      </c>
      <c t="str" s="26" r="R47">
        <f>Q47*O47/100</f>
        <v>0</v>
      </c>
    </row>
    <row customHeight="1" r="48" ht="17.25">
      <c s="19" r="A48"/>
      <c t="s" s="35" r="B48">
        <v>156</v>
      </c>
      <c s="19" r="C48">
        <v>7.0</v>
      </c>
      <c s="19" r="D48">
        <v>1.0</v>
      </c>
      <c t="s" s="36" r="E48">
        <v>157</v>
      </c>
      <c s="37" r="F48"/>
      <c s="24" r="G48">
        <v>7.0</v>
      </c>
      <c s="24" r="H48">
        <v>3.0</v>
      </c>
      <c s="24" r="I48">
        <v>10.0</v>
      </c>
      <c s="24" r="J48">
        <v>7.0</v>
      </c>
      <c t="s" s="24" r="K48">
        <v>158</v>
      </c>
      <c t="str" s="23" r="L48">
        <f>J48/3.5</f>
        <v>2</v>
      </c>
      <c s="38" r="M48">
        <v>0.0</v>
      </c>
      <c t="s" s="38" r="N48">
        <v>159</v>
      </c>
      <c s="38" r="O48">
        <v>0.0</v>
      </c>
      <c t="str" s="25" r="P48">
        <f>M48/3.5</f>
        <v>0</v>
      </c>
      <c t="str" s="26" r="Q48">
        <f>L48-P48</f>
        <v>2</v>
      </c>
      <c t="str" s="26" r="R48">
        <f>Q48*O48/100</f>
        <v>0</v>
      </c>
    </row>
    <row customHeight="1" r="49" ht="17.25">
      <c s="19" r="A49"/>
      <c s="35" r="B49"/>
      <c s="19" r="C49"/>
      <c s="19" r="D49"/>
      <c s="39" r="E49"/>
      <c s="37" r="F49"/>
      <c s="24" r="G49"/>
      <c s="24" r="H49"/>
      <c s="24" r="I49"/>
      <c s="24" r="J49"/>
      <c s="23" r="K49"/>
      <c s="23" r="L49"/>
      <c s="25" r="M49"/>
      <c s="25" r="N49"/>
      <c s="25" r="O49"/>
      <c s="25" r="P49"/>
      <c s="26" r="Q49"/>
      <c s="26" r="R49"/>
    </row>
    <row customHeight="1" r="50" ht="17.25">
      <c s="19" r="A50"/>
      <c s="35" r="B50"/>
      <c s="19" r="C50"/>
      <c s="19" r="D50"/>
      <c s="39" r="E50"/>
      <c s="37" r="F50"/>
      <c s="24" r="G50"/>
      <c s="24" r="H50"/>
      <c s="24" r="I50"/>
      <c s="24" r="J50"/>
      <c s="23" r="K50"/>
      <c s="23" r="L50"/>
      <c s="25" r="M50"/>
      <c s="25" r="N50"/>
      <c s="25" r="O50"/>
      <c s="25" r="P50"/>
      <c s="26" r="Q50"/>
      <c s="26" r="R50"/>
    </row>
    <row customHeight="1" r="51" ht="17.25">
      <c s="27" r="A51"/>
      <c s="40" r="B51"/>
      <c s="27" r="C51">
        <v>8.0</v>
      </c>
      <c s="27" r="D51">
        <v>2.0</v>
      </c>
      <c t="s" s="41" r="E51">
        <v>160</v>
      </c>
      <c s="42" r="F51"/>
      <c t="str" s="30" r="G51">
        <f>AVERAGE(G52:G53)</f>
        <v>0</v>
      </c>
      <c t="str" s="30" r="H51">
        <f>AVERAGE(H52:H53)</f>
        <v>0</v>
      </c>
      <c t="str" s="30" r="I51">
        <f>AVERAGE(I52:I53)</f>
        <v>0</v>
      </c>
      <c t="str" s="31" r="J51">
        <f>SUM(J52:J53)</f>
        <v>0</v>
      </c>
      <c s="31" r="K51"/>
      <c t="str" s="30" r="L51">
        <f>J51/3.5</f>
        <v>0</v>
      </c>
      <c s="32" r="M51">
        <v>0.0</v>
      </c>
      <c t="s" s="32" r="N51">
        <v>161</v>
      </c>
      <c s="32" r="O51">
        <v>0.0</v>
      </c>
      <c t="str" s="33" r="P51">
        <f>M51/3.5</f>
        <v>0</v>
      </c>
      <c t="str" s="34" r="Q51">
        <f>L51-P51</f>
        <v>0</v>
      </c>
      <c t="str" s="34" r="R51">
        <f>Q51*O51/100</f>
        <v>0</v>
      </c>
    </row>
    <row customHeight="1" r="52" ht="17.25">
      <c s="19" r="A52"/>
      <c t="s" s="35" r="B52">
        <v>162</v>
      </c>
      <c s="19" r="C52">
        <v>8.0</v>
      </c>
      <c s="19" r="D52">
        <v>2.0</v>
      </c>
      <c t="s" s="36" r="E52">
        <v>163</v>
      </c>
      <c s="37" r="F52"/>
      <c s="24" r="G52">
        <v>0.0</v>
      </c>
      <c s="24" r="H52">
        <v>0.0</v>
      </c>
      <c s="24" r="I52">
        <v>0.0</v>
      </c>
      <c s="24" r="J52">
        <v>0.0</v>
      </c>
      <c s="24" r="K52"/>
      <c t="str" s="23" r="L52">
        <f>J52/3.5</f>
        <v>0</v>
      </c>
      <c s="38" r="M52">
        <v>0.0</v>
      </c>
      <c t="s" s="38" r="N52">
        <v>164</v>
      </c>
      <c s="38" r="O52">
        <v>0.0</v>
      </c>
      <c t="str" s="25" r="P52">
        <f>M52/3.5</f>
        <v>0</v>
      </c>
      <c t="str" s="26" r="Q52">
        <f>L52-P52</f>
        <v>0</v>
      </c>
      <c t="str" s="26" r="R52">
        <f>Q52*O52/100</f>
        <v>0</v>
      </c>
    </row>
    <row customHeight="1" r="53" ht="17.25">
      <c s="19" r="A53"/>
      <c s="35" r="B53"/>
      <c s="19" r="C53"/>
      <c s="19" r="D53"/>
      <c s="39" r="E53"/>
      <c s="37" r="F53"/>
      <c s="24" r="G53"/>
      <c s="24" r="H53"/>
      <c s="24" r="I53"/>
      <c s="24" r="J53"/>
      <c s="23" r="K53"/>
      <c s="23" r="L53"/>
      <c s="25" r="M53"/>
      <c s="25" r="N53"/>
      <c s="25" r="O53"/>
      <c s="25" r="P53"/>
      <c s="26" r="Q53"/>
      <c s="26" r="R53"/>
    </row>
    <row customHeight="1" r="54" ht="17.25">
      <c s="19" r="A54"/>
      <c s="35" r="B54"/>
      <c s="19" r="C54"/>
      <c s="19" r="D54"/>
      <c s="39" r="E54"/>
      <c s="37" r="F54"/>
      <c s="24" r="G54"/>
      <c s="24" r="H54"/>
      <c s="24" r="I54"/>
      <c s="24" r="J54"/>
      <c s="23" r="K54"/>
      <c s="23" r="L54"/>
      <c s="25" r="M54"/>
      <c s="25" r="N54"/>
      <c s="25" r="O54"/>
      <c s="25" r="P54"/>
      <c s="26" r="Q54"/>
      <c s="26" r="R54"/>
    </row>
    <row customHeight="1" r="55" ht="17.25">
      <c s="27" r="A55"/>
      <c s="40" r="B55"/>
      <c s="27" r="C55">
        <v>9.0</v>
      </c>
      <c s="27" r="D55">
        <v>2.0</v>
      </c>
      <c t="s" s="41" r="E55">
        <v>165</v>
      </c>
      <c s="42" r="F55"/>
      <c t="str" s="30" r="G55">
        <f>AVERAGE(G56:G57)</f>
        <v>0</v>
      </c>
      <c t="str" s="30" r="H55">
        <f>AVERAGE(H56:H57)</f>
        <v>0</v>
      </c>
      <c t="str" s="30" r="I55">
        <f>AVERAGE(I56:I57)</f>
        <v>0</v>
      </c>
      <c t="str" s="31" r="J55">
        <f>SUM(J56:J57)</f>
        <v>0</v>
      </c>
      <c s="31" r="K55"/>
      <c t="str" s="30" r="L55">
        <f>J55/3.5</f>
        <v>0</v>
      </c>
      <c s="32" r="M55">
        <v>0.0</v>
      </c>
      <c t="s" s="32" r="N55">
        <v>166</v>
      </c>
      <c s="32" r="O55">
        <v>0.0</v>
      </c>
      <c t="str" s="33" r="P55">
        <f>M55/3.5</f>
        <v>0</v>
      </c>
      <c t="str" s="34" r="Q55">
        <f>L55-P55</f>
        <v>0</v>
      </c>
      <c t="str" s="34" r="R55">
        <f>Q55*O55/100</f>
        <v>0</v>
      </c>
    </row>
    <row customHeight="1" r="56" ht="17.25">
      <c s="19" r="A56"/>
      <c t="s" s="35" r="B56">
        <v>167</v>
      </c>
      <c s="19" r="C56">
        <v>9.0</v>
      </c>
      <c s="19" r="D56">
        <v>2.0</v>
      </c>
      <c t="s" s="36" r="E56">
        <v>168</v>
      </c>
      <c s="37" r="F56"/>
      <c s="24" r="G56">
        <v>0.0</v>
      </c>
      <c s="24" r="H56">
        <v>0.0</v>
      </c>
      <c s="24" r="I56">
        <v>0.0</v>
      </c>
      <c s="24" r="J56">
        <v>0.0</v>
      </c>
      <c s="24" r="K56"/>
      <c t="str" s="23" r="L56">
        <f>J56/3.5</f>
        <v>0</v>
      </c>
      <c s="38" r="M56">
        <v>0.0</v>
      </c>
      <c t="s" s="38" r="N56">
        <v>169</v>
      </c>
      <c s="38" r="O56">
        <v>0.0</v>
      </c>
      <c t="str" s="25" r="P56">
        <f>M56/3.5</f>
        <v>0</v>
      </c>
      <c t="str" s="26" r="Q56">
        <f>L56-P56</f>
        <v>0</v>
      </c>
      <c t="str" s="26" r="R56">
        <f>Q56*O56/100</f>
        <v>0</v>
      </c>
    </row>
    <row customHeight="1" r="57" ht="17.25">
      <c s="19" r="A57"/>
      <c s="35" r="B57"/>
      <c s="19" r="C57"/>
      <c s="19" r="D57"/>
      <c s="39" r="E57"/>
      <c s="37" r="F57"/>
      <c s="24" r="G57"/>
      <c s="24" r="H57"/>
      <c s="24" r="I57"/>
      <c s="24" r="J57"/>
      <c s="23" r="K57"/>
      <c s="23" r="L57"/>
      <c s="25" r="M57"/>
      <c s="25" r="N57"/>
      <c s="25" r="O57"/>
      <c s="25" r="P57"/>
      <c s="26" r="Q57"/>
      <c s="26" r="R57"/>
    </row>
    <row customHeight="1" r="58" ht="17.25">
      <c s="19" r="A58"/>
      <c s="35" r="B58"/>
      <c s="19" r="C58"/>
      <c s="19" r="D58"/>
      <c s="39" r="E58"/>
      <c s="37" r="F58"/>
      <c s="24" r="G58"/>
      <c s="24" r="H58"/>
      <c s="24" r="I58"/>
      <c s="24" r="J58"/>
      <c s="23" r="K58"/>
      <c s="23" r="L58"/>
      <c s="25" r="M58"/>
      <c s="25" r="N58"/>
      <c s="25" r="O58"/>
      <c s="25" r="P58"/>
      <c s="26" r="Q58"/>
      <c s="26" r="R58"/>
    </row>
    <row customHeight="1" r="59" ht="17.25">
      <c s="27" r="A59"/>
      <c s="40" r="B59"/>
      <c s="27" r="C59">
        <v>10.0</v>
      </c>
      <c s="27" r="D59">
        <v>2.0</v>
      </c>
      <c t="s" s="41" r="E59">
        <v>170</v>
      </c>
      <c s="42" r="F59"/>
      <c t="str" s="30" r="G59">
        <f>AVERAGE(G60:G63)</f>
        <v>0</v>
      </c>
      <c t="str" s="30" r="H59">
        <f>AVERAGE(H60:H63)</f>
        <v>0</v>
      </c>
      <c t="str" s="30" r="I59">
        <f>AVERAGE(I60:I63)</f>
        <v>0</v>
      </c>
      <c t="str" s="31" r="J59">
        <f>SUM(J60:J63)</f>
        <v>0</v>
      </c>
      <c s="31" r="K59"/>
      <c t="str" s="30" r="L59">
        <f>J59/3.5</f>
        <v>0</v>
      </c>
      <c s="32" r="M59">
        <v>0.0</v>
      </c>
      <c t="s" s="32" r="N59">
        <v>171</v>
      </c>
      <c s="32" r="O59">
        <v>0.0</v>
      </c>
      <c t="str" s="33" r="P59">
        <f>M59/3.5</f>
        <v>0</v>
      </c>
      <c t="str" s="34" r="Q59">
        <f>L59-P59</f>
        <v>0</v>
      </c>
      <c t="str" s="34" r="R59">
        <f>Q59*O59/100</f>
        <v>0</v>
      </c>
    </row>
    <row customHeight="1" r="60" ht="17.25">
      <c s="19" r="A60"/>
      <c t="s" s="35" r="B60">
        <v>172</v>
      </c>
      <c s="19" r="C60">
        <v>10.0</v>
      </c>
      <c s="19" r="D60">
        <v>2.0</v>
      </c>
      <c t="s" s="36" r="E60">
        <v>173</v>
      </c>
      <c s="37" r="F60"/>
      <c s="24" r="G60">
        <v>0.0</v>
      </c>
      <c s="24" r="H60">
        <v>0.0</v>
      </c>
      <c s="24" r="I60">
        <v>0.0</v>
      </c>
      <c s="24" r="J60">
        <v>0.0</v>
      </c>
      <c s="24" r="K60"/>
      <c t="str" s="23" r="L60">
        <f>J60/3.5</f>
        <v>0</v>
      </c>
      <c s="38" r="M60">
        <v>0.0</v>
      </c>
      <c t="s" s="38" r="N60">
        <v>174</v>
      </c>
      <c s="38" r="O60">
        <v>0.0</v>
      </c>
      <c t="str" s="25" r="P60">
        <f>M60/3.5</f>
        <v>0</v>
      </c>
      <c t="str" s="26" r="Q60">
        <f>L60-P60</f>
        <v>0</v>
      </c>
      <c t="str" s="26" r="R60">
        <f>Q60*O60/100</f>
        <v>0</v>
      </c>
    </row>
    <row customHeight="1" r="61" ht="17.25">
      <c s="19" r="A61"/>
      <c t="s" s="35" r="B61">
        <v>175</v>
      </c>
      <c s="19" r="C61">
        <v>10.0</v>
      </c>
      <c s="19" r="D61">
        <v>2.0</v>
      </c>
      <c t="s" s="36" r="E61">
        <v>176</v>
      </c>
      <c s="37" r="F61"/>
      <c s="24" r="G61">
        <v>0.0</v>
      </c>
      <c s="24" r="H61">
        <v>0.0</v>
      </c>
      <c s="24" r="I61">
        <v>0.0</v>
      </c>
      <c s="24" r="J61">
        <v>0.0</v>
      </c>
      <c s="24" r="K61"/>
      <c t="str" s="23" r="L61">
        <f>J61/3.5</f>
        <v>0</v>
      </c>
      <c s="38" r="M61">
        <v>0.0</v>
      </c>
      <c t="s" s="38" r="N61">
        <v>177</v>
      </c>
      <c s="38" r="O61">
        <v>0.0</v>
      </c>
      <c t="str" s="25" r="P61">
        <f>M61/3.5</f>
        <v>0</v>
      </c>
      <c t="str" s="26" r="Q61">
        <f>L61-P61</f>
        <v>0</v>
      </c>
      <c t="str" s="26" r="R61">
        <f>Q61*O61/100</f>
        <v>0</v>
      </c>
    </row>
    <row customHeight="1" r="62" ht="17.25">
      <c s="19" r="A62"/>
      <c t="s" s="35" r="B62">
        <v>178</v>
      </c>
      <c s="19" r="C62">
        <v>10.0</v>
      </c>
      <c s="19" r="D62">
        <v>2.0</v>
      </c>
      <c t="s" s="36" r="E62">
        <v>179</v>
      </c>
      <c s="37" r="F62"/>
      <c s="24" r="G62">
        <v>0.0</v>
      </c>
      <c s="24" r="H62">
        <v>0.0</v>
      </c>
      <c s="24" r="I62">
        <v>0.0</v>
      </c>
      <c s="24" r="J62">
        <v>0.0</v>
      </c>
      <c s="24" r="K62"/>
      <c t="str" s="23" r="L62">
        <f>J62/3.5</f>
        <v>0</v>
      </c>
      <c s="38" r="M62">
        <v>0.0</v>
      </c>
      <c t="s" s="38" r="N62">
        <v>180</v>
      </c>
      <c s="38" r="O62">
        <v>0.0</v>
      </c>
      <c t="str" s="25" r="P62">
        <f>M62/3.5</f>
        <v>0</v>
      </c>
      <c t="str" s="26" r="Q62">
        <f>L62-P62</f>
        <v>0</v>
      </c>
      <c t="str" s="26" r="R62">
        <f>Q62*O62/100</f>
        <v>0</v>
      </c>
    </row>
    <row customHeight="1" r="63" ht="17.25">
      <c s="19" r="A63"/>
      <c t="s" s="35" r="B63">
        <v>181</v>
      </c>
      <c s="19" r="C63">
        <v>10.0</v>
      </c>
      <c s="19" r="D63">
        <v>2.0</v>
      </c>
      <c t="s" s="36" r="E63">
        <v>182</v>
      </c>
      <c s="37" r="F63"/>
      <c s="24" r="G63">
        <v>0.0</v>
      </c>
      <c s="24" r="H63">
        <v>0.0</v>
      </c>
      <c s="24" r="I63">
        <v>0.0</v>
      </c>
      <c s="24" r="J63">
        <v>0.0</v>
      </c>
      <c s="24" r="K63"/>
      <c t="str" s="23" r="L63">
        <f>J63/3.5</f>
        <v>0</v>
      </c>
      <c s="38" r="M63">
        <v>0.0</v>
      </c>
      <c t="s" s="38" r="N63">
        <v>183</v>
      </c>
      <c s="38" r="O63">
        <v>0.0</v>
      </c>
      <c t="str" s="25" r="P63">
        <f>M63/3.5</f>
        <v>0</v>
      </c>
      <c t="str" s="26" r="Q63">
        <f>L63-P63</f>
        <v>0</v>
      </c>
      <c t="str" s="26" r="R63">
        <f>Q63*O63/100</f>
        <v>0</v>
      </c>
    </row>
    <row customHeight="1" r="64" ht="17.25">
      <c s="19" r="A64"/>
      <c s="35" r="B64"/>
      <c s="19" r="C64"/>
      <c s="19" r="D64"/>
      <c s="39" r="E64"/>
      <c s="37" r="F64"/>
      <c s="24" r="G64"/>
      <c s="24" r="H64"/>
      <c s="24" r="I64"/>
      <c s="24" r="J64"/>
      <c s="23" r="K64"/>
      <c s="23" r="L64"/>
      <c s="25" r="M64"/>
      <c s="25" r="N64"/>
      <c s="25" r="O64"/>
      <c s="25" r="P64"/>
      <c s="26" r="Q64"/>
      <c s="26" r="R64"/>
    </row>
    <row customHeight="1" r="65" ht="17.25">
      <c s="19" r="A65"/>
      <c s="35" r="B65"/>
      <c s="19" r="C65"/>
      <c s="19" r="D65"/>
      <c s="39" r="E65"/>
      <c s="37" r="F65"/>
      <c s="24" r="G65"/>
      <c s="24" r="H65"/>
      <c s="24" r="I65"/>
      <c s="24" r="J65"/>
      <c s="23" r="K65"/>
      <c s="23" r="L65"/>
      <c s="25" r="M65"/>
      <c s="25" r="N65"/>
      <c s="25" r="O65"/>
      <c s="25" r="P65"/>
      <c s="26" r="Q65"/>
      <c s="26" r="R65"/>
    </row>
    <row customHeight="1" r="66" ht="17.25">
      <c s="19" r="A66"/>
      <c s="35" r="B66"/>
      <c s="19" r="C66">
        <v>11.0</v>
      </c>
      <c s="19" r="D66">
        <v>2.0</v>
      </c>
      <c t="s" s="41" r="E66">
        <v>184</v>
      </c>
      <c s="37" r="F66"/>
      <c t="str" s="30" r="G66">
        <f>AVERAGE(G67:G70)</f>
        <v>0</v>
      </c>
      <c t="str" s="30" r="H66">
        <f>AVERAGE(H67:H70)</f>
        <v>0</v>
      </c>
      <c t="str" s="30" r="I66">
        <f>AVERAGE(I67:I70)</f>
        <v>0</v>
      </c>
      <c t="str" s="31" r="J66">
        <f>SUM(J67:J70)</f>
        <v>0</v>
      </c>
      <c t="s" s="31" r="K66">
        <v>185</v>
      </c>
      <c t="str" s="30" r="L66">
        <f>J66/3.5</f>
        <v>0</v>
      </c>
      <c s="32" r="M66">
        <v>0.0</v>
      </c>
      <c t="s" s="32" r="N66">
        <v>186</v>
      </c>
      <c s="32" r="O66">
        <v>0.0</v>
      </c>
      <c t="str" s="33" r="P66">
        <f>M66/3.5</f>
        <v>0</v>
      </c>
      <c t="str" s="34" r="Q66">
        <f>L66-P66</f>
        <v>0</v>
      </c>
      <c t="str" s="34" r="R66">
        <f>Q66*O66/100</f>
        <v>0</v>
      </c>
    </row>
    <row customHeight="1" r="67" ht="17.25">
      <c s="19" r="A67"/>
      <c t="s" s="35" r="B67">
        <v>187</v>
      </c>
      <c s="19" r="C67">
        <v>11.0</v>
      </c>
      <c s="19" r="D67">
        <v>2.0</v>
      </c>
      <c t="s" s="36" r="E67">
        <v>188</v>
      </c>
      <c s="37" r="F67"/>
      <c s="24" r="G67">
        <v>0.0</v>
      </c>
      <c s="24" r="H67">
        <v>0.0</v>
      </c>
      <c s="24" r="I67">
        <v>0.0</v>
      </c>
      <c s="24" r="J67">
        <v>0.0</v>
      </c>
      <c t="s" s="24" r="K67">
        <v>189</v>
      </c>
      <c t="str" s="23" r="L67">
        <f>J67/3.5</f>
        <v>0</v>
      </c>
      <c s="38" r="M67">
        <v>0.0</v>
      </c>
      <c t="s" s="38" r="N67">
        <v>190</v>
      </c>
      <c s="38" r="O67">
        <v>0.0</v>
      </c>
      <c t="str" s="25" r="P67">
        <f>M67/3.5</f>
        <v>0</v>
      </c>
      <c t="str" s="26" r="Q67">
        <f>L67-P67</f>
        <v>0</v>
      </c>
      <c t="str" s="26" r="R67">
        <f>Q67*O67/100</f>
        <v>0</v>
      </c>
    </row>
    <row customHeight="1" r="68" ht="17.25">
      <c s="19" r="A68"/>
      <c t="s" s="35" r="B68">
        <v>191</v>
      </c>
      <c s="19" r="C68">
        <v>11.0</v>
      </c>
      <c s="19" r="D68">
        <v>2.0</v>
      </c>
      <c t="s" s="36" r="E68">
        <v>192</v>
      </c>
      <c s="37" r="F68"/>
      <c s="24" r="G68">
        <v>0.0</v>
      </c>
      <c s="24" r="H68">
        <v>0.0</v>
      </c>
      <c s="24" r="I68">
        <v>0.0</v>
      </c>
      <c s="24" r="J68">
        <v>0.0</v>
      </c>
      <c t="s" s="24" r="K68">
        <v>193</v>
      </c>
      <c t="str" s="23" r="L68">
        <f>J68/3.5</f>
        <v>0</v>
      </c>
      <c s="38" r="M68">
        <v>0.0</v>
      </c>
      <c t="s" s="38" r="N68">
        <v>194</v>
      </c>
      <c s="38" r="O68">
        <v>0.0</v>
      </c>
      <c t="str" s="25" r="P68">
        <f>M68/3.5</f>
        <v>0</v>
      </c>
      <c t="str" s="26" r="Q68">
        <f>L68-P68</f>
        <v>0</v>
      </c>
      <c t="str" s="26" r="R68">
        <f>Q68*O68/100</f>
        <v>0</v>
      </c>
    </row>
    <row customHeight="1" r="69" ht="17.25">
      <c s="19" r="A69"/>
      <c t="s" s="35" r="B69">
        <v>195</v>
      </c>
      <c s="19" r="C69">
        <v>11.0</v>
      </c>
      <c s="19" r="D69">
        <v>2.0</v>
      </c>
      <c t="s" s="36" r="E69">
        <v>196</v>
      </c>
      <c t="s" s="37" r="F69">
        <v>197</v>
      </c>
      <c s="24" r="G69">
        <v>0.0</v>
      </c>
      <c s="24" r="H69">
        <v>0.0</v>
      </c>
      <c s="24" r="I69">
        <v>0.0</v>
      </c>
      <c s="24" r="J69">
        <v>0.0</v>
      </c>
      <c t="s" s="24" r="K69">
        <v>198</v>
      </c>
      <c t="str" s="23" r="L69">
        <f>J69/3.5</f>
        <v>0</v>
      </c>
      <c s="38" r="M69">
        <v>0.0</v>
      </c>
      <c t="s" s="38" r="N69">
        <v>199</v>
      </c>
      <c s="38" r="O69">
        <v>0.0</v>
      </c>
      <c t="str" s="25" r="P69">
        <f>M69/3.5</f>
        <v>0</v>
      </c>
      <c t="str" s="26" r="Q69">
        <f>L69-P69</f>
        <v>0</v>
      </c>
      <c t="str" s="26" r="R69">
        <f>Q69*O69/100</f>
        <v>0</v>
      </c>
    </row>
    <row customHeight="1" r="70" ht="17.25">
      <c s="19" r="A70"/>
      <c t="s" s="35" r="B70">
        <v>200</v>
      </c>
      <c s="19" r="C70">
        <v>11.0</v>
      </c>
      <c s="19" r="D70">
        <v>2.0</v>
      </c>
      <c t="s" s="36" r="E70">
        <v>201</v>
      </c>
      <c s="37" r="F70"/>
      <c s="24" r="G70">
        <v>0.0</v>
      </c>
      <c s="24" r="H70">
        <v>0.0</v>
      </c>
      <c s="24" r="I70">
        <v>0.0</v>
      </c>
      <c s="24" r="J70">
        <v>0.0</v>
      </c>
      <c t="s" s="24" r="K70">
        <v>202</v>
      </c>
      <c t="str" s="23" r="L70">
        <f>J70/3.5</f>
        <v>0</v>
      </c>
      <c s="38" r="M70">
        <v>0.0</v>
      </c>
      <c t="s" s="38" r="N70">
        <v>203</v>
      </c>
      <c s="38" r="O70">
        <v>0.0</v>
      </c>
      <c t="str" s="25" r="P70">
        <f>M70/3.5</f>
        <v>0</v>
      </c>
      <c t="str" s="26" r="Q70">
        <f>L70-P70</f>
        <v>0</v>
      </c>
      <c t="str" s="26" r="R70">
        <f>Q70*O70/100</f>
        <v>0</v>
      </c>
    </row>
    <row customHeight="1" r="71" ht="17.25">
      <c s="19" r="A71"/>
      <c s="35" r="B71"/>
      <c s="19" r="C71"/>
      <c s="19" r="D71"/>
      <c s="39" r="E71"/>
      <c s="37" r="F71"/>
      <c s="24" r="G71"/>
      <c s="24" r="H71"/>
      <c s="24" r="I71"/>
      <c s="24" r="J71"/>
      <c s="23" r="K71"/>
      <c s="23" r="L71"/>
      <c s="25" r="M71"/>
      <c s="25" r="N71"/>
      <c s="25" r="O71"/>
      <c s="25" r="P71"/>
      <c s="26" r="Q71"/>
      <c s="26" r="R71"/>
    </row>
    <row customHeight="1" r="72" ht="17.25">
      <c s="19" r="A72"/>
      <c s="35" r="B72"/>
      <c s="19" r="C72"/>
      <c s="19" r="D72"/>
      <c s="39" r="E72"/>
      <c s="37" r="F72"/>
      <c s="24" r="G72"/>
      <c s="24" r="H72"/>
      <c s="24" r="I72"/>
      <c s="24" r="J72"/>
      <c s="23" r="K72"/>
      <c s="23" r="L72"/>
      <c s="25" r="M72"/>
      <c s="25" r="N72"/>
      <c s="25" r="O72"/>
      <c s="25" r="P72"/>
      <c s="26" r="Q72"/>
      <c s="26" r="R72"/>
    </row>
    <row customHeight="1" r="73" ht="17.25">
      <c s="27" r="A73"/>
      <c s="40" r="B73"/>
      <c s="27" r="C73">
        <v>12.0</v>
      </c>
      <c s="27" r="D73">
        <v>3.0</v>
      </c>
      <c t="s" s="41" r="E73">
        <v>204</v>
      </c>
      <c s="42" r="F73"/>
      <c t="str" s="30" r="G73">
        <f>AVERAGE(G74:G76)</f>
        <v>0</v>
      </c>
      <c t="str" s="30" r="H73">
        <f>AVERAGE(H74:H76)</f>
        <v>0</v>
      </c>
      <c t="str" s="30" r="I73">
        <f>AVERAGE(I74:I76)</f>
        <v>0</v>
      </c>
      <c t="str" s="31" r="J73">
        <f>SUM(J74:J76)</f>
        <v>0</v>
      </c>
      <c s="31" r="K73"/>
      <c t="str" s="30" r="L73">
        <f>J73/3.5</f>
        <v>0</v>
      </c>
      <c s="32" r="M73">
        <v>0.0</v>
      </c>
      <c t="s" s="32" r="N73">
        <v>205</v>
      </c>
      <c s="32" r="O73">
        <v>0.0</v>
      </c>
      <c t="str" s="33" r="P73">
        <f>M73/3.5</f>
        <v>0</v>
      </c>
      <c t="str" s="34" r="Q73">
        <f>L73-P73</f>
        <v>0</v>
      </c>
      <c t="str" s="34" r="R73">
        <f>Q73*O73/100</f>
        <v>0</v>
      </c>
    </row>
    <row customHeight="1" r="74" ht="17.25">
      <c s="19" r="A74"/>
      <c t="s" s="35" r="B74">
        <v>206</v>
      </c>
      <c s="19" r="C74">
        <v>12.0</v>
      </c>
      <c s="19" r="D74">
        <v>3.0</v>
      </c>
      <c t="s" s="36" r="E74">
        <v>207</v>
      </c>
      <c s="37" r="F74"/>
      <c s="24" r="G74">
        <v>0.0</v>
      </c>
      <c s="24" r="H74">
        <v>0.0</v>
      </c>
      <c s="24" r="I74">
        <v>0.0</v>
      </c>
      <c s="24" r="J74">
        <v>0.0</v>
      </c>
      <c s="24" r="K74"/>
      <c t="str" s="23" r="L74">
        <f>J74/3.5</f>
        <v>0</v>
      </c>
      <c s="38" r="M74">
        <v>0.0</v>
      </c>
      <c t="s" s="38" r="N74">
        <v>208</v>
      </c>
      <c s="38" r="O74">
        <v>0.0</v>
      </c>
      <c t="str" s="25" r="P74">
        <f>M74/3.5</f>
        <v>0</v>
      </c>
      <c t="str" s="26" r="Q74">
        <f>L74-P74</f>
        <v>0</v>
      </c>
      <c t="str" s="26" r="R74">
        <f>Q74*O74/100</f>
        <v>0</v>
      </c>
    </row>
    <row customHeight="1" r="75" ht="17.25">
      <c s="19" r="A75"/>
      <c t="s" s="35" r="B75">
        <v>209</v>
      </c>
      <c s="19" r="C75">
        <v>12.0</v>
      </c>
      <c s="19" r="D75">
        <v>3.0</v>
      </c>
      <c t="s" s="36" r="E75">
        <v>210</v>
      </c>
      <c s="37" r="F75"/>
      <c s="24" r="G75">
        <v>0.0</v>
      </c>
      <c s="24" r="H75">
        <v>0.0</v>
      </c>
      <c s="24" r="I75">
        <v>0.0</v>
      </c>
      <c s="24" r="J75">
        <v>0.0</v>
      </c>
      <c s="24" r="K75"/>
      <c t="str" s="23" r="L75">
        <f>J75/3.5</f>
        <v>0</v>
      </c>
      <c s="38" r="M75">
        <v>0.0</v>
      </c>
      <c t="s" s="38" r="N75">
        <v>211</v>
      </c>
      <c s="38" r="O75">
        <v>0.0</v>
      </c>
      <c t="str" s="25" r="P75">
        <f>M75/3.5</f>
        <v>0</v>
      </c>
      <c t="str" s="26" r="Q75">
        <f>L75-P75</f>
        <v>0</v>
      </c>
      <c t="str" s="26" r="R75">
        <f>Q75*O75/100</f>
        <v>0</v>
      </c>
    </row>
    <row customHeight="1" r="76" ht="17.25">
      <c s="19" r="A76"/>
      <c t="s" s="35" r="B76">
        <v>212</v>
      </c>
      <c s="19" r="C76">
        <v>12.0</v>
      </c>
      <c s="19" r="D76">
        <v>3.0</v>
      </c>
      <c t="s" s="36" r="E76">
        <v>213</v>
      </c>
      <c s="37" r="F76"/>
      <c s="24" r="G76">
        <v>0.0</v>
      </c>
      <c s="24" r="H76">
        <v>0.0</v>
      </c>
      <c s="24" r="I76">
        <v>0.0</v>
      </c>
      <c s="24" r="J76">
        <v>0.0</v>
      </c>
      <c s="24" r="K76"/>
      <c t="str" s="23" r="L76">
        <f>J76/3.5</f>
        <v>0</v>
      </c>
      <c s="38" r="M76">
        <v>0.0</v>
      </c>
      <c t="s" s="38" r="N76">
        <v>214</v>
      </c>
      <c s="38" r="O76">
        <v>0.0</v>
      </c>
      <c t="str" s="25" r="P76">
        <f>M76/3.5</f>
        <v>0</v>
      </c>
      <c t="str" s="26" r="Q76">
        <f>L76-P76</f>
        <v>0</v>
      </c>
      <c t="str" s="26" r="R76">
        <f>Q76*O76/100</f>
        <v>0</v>
      </c>
    </row>
    <row customHeight="1" r="77" ht="17.25">
      <c s="19" r="A77"/>
      <c s="35" r="B77"/>
      <c s="19" r="C77"/>
      <c s="19" r="D77"/>
      <c s="39" r="E77"/>
      <c s="37" r="F77"/>
      <c s="24" r="G77"/>
      <c s="24" r="H77"/>
      <c s="24" r="I77"/>
      <c s="24" r="J77"/>
      <c s="23" r="K77"/>
      <c s="23" r="L77"/>
      <c s="25" r="M77"/>
      <c s="25" r="N77"/>
      <c s="25" r="O77"/>
      <c s="25" r="P77"/>
      <c s="26" r="Q77"/>
      <c s="26" r="R77"/>
    </row>
    <row customHeight="1" r="78" ht="17.25">
      <c s="27" r="A78"/>
      <c s="40" r="B78"/>
      <c s="27" r="C78">
        <v>13.0</v>
      </c>
      <c s="27" r="D78">
        <v>3.0</v>
      </c>
      <c t="s" s="41" r="E78">
        <v>215</v>
      </c>
      <c s="42" r="F78"/>
      <c t="str" s="30" r="G78">
        <f>AVERAGE(G79:G80)</f>
        <v>0</v>
      </c>
      <c t="str" s="30" r="H78">
        <f>AVERAGE(H79:H80)</f>
        <v>0</v>
      </c>
      <c t="str" s="30" r="I78">
        <f>AVERAGE(I79:I80)</f>
        <v>0</v>
      </c>
      <c t="str" s="31" r="J78">
        <f>SUM(J79:J80)</f>
        <v>0</v>
      </c>
      <c s="31" r="K78"/>
      <c t="str" s="30" r="L78">
        <f>J78/3.5</f>
        <v>0</v>
      </c>
      <c s="32" r="M78">
        <v>0.0</v>
      </c>
      <c t="s" s="32" r="N78">
        <v>216</v>
      </c>
      <c s="32" r="O78">
        <v>0.0</v>
      </c>
      <c t="str" s="33" r="P78">
        <f>M78/3.5</f>
        <v>0</v>
      </c>
      <c t="str" s="34" r="Q78">
        <f>L78-P78</f>
        <v>0</v>
      </c>
      <c t="str" s="34" r="R78">
        <f>Q78*O78/100</f>
        <v>0</v>
      </c>
    </row>
    <row customHeight="1" r="79" ht="17.25">
      <c s="19" r="A79"/>
      <c t="s" s="35" r="B79">
        <v>217</v>
      </c>
      <c s="19" r="C79">
        <v>13.0</v>
      </c>
      <c s="19" r="D79">
        <v>3.0</v>
      </c>
      <c t="s" s="36" r="E79">
        <v>218</v>
      </c>
      <c s="37" r="F79"/>
      <c s="24" r="G79">
        <v>0.0</v>
      </c>
      <c s="24" r="H79">
        <v>0.0</v>
      </c>
      <c s="24" r="I79">
        <v>0.0</v>
      </c>
      <c s="24" r="J79">
        <v>0.0</v>
      </c>
      <c s="24" r="K79"/>
      <c t="str" s="23" r="L79">
        <f>J79/3.5</f>
        <v>0</v>
      </c>
      <c s="38" r="M79">
        <v>0.0</v>
      </c>
      <c t="s" s="38" r="N79">
        <v>219</v>
      </c>
      <c s="38" r="O79">
        <v>0.0</v>
      </c>
      <c t="str" s="25" r="P79">
        <f>M79/3.5</f>
        <v>0</v>
      </c>
      <c t="str" s="26" r="Q79">
        <f>L79-P79</f>
        <v>0</v>
      </c>
      <c t="str" s="26" r="R79">
        <f>Q79*O79/100</f>
        <v>0</v>
      </c>
    </row>
    <row customHeight="1" r="80" ht="17.25">
      <c s="19" r="A80"/>
      <c t="s" s="35" r="B80">
        <v>220</v>
      </c>
      <c s="19" r="C80">
        <v>13.0</v>
      </c>
      <c s="19" r="D80">
        <v>3.0</v>
      </c>
      <c t="s" s="36" r="E80">
        <v>221</v>
      </c>
      <c s="37" r="F80"/>
      <c s="24" r="G80">
        <v>0.0</v>
      </c>
      <c s="24" r="H80">
        <v>0.0</v>
      </c>
      <c s="24" r="I80">
        <v>0.0</v>
      </c>
      <c s="24" r="J80">
        <v>0.0</v>
      </c>
      <c s="24" r="K80"/>
      <c t="str" s="23" r="L80">
        <f>J80/3.5</f>
        <v>0</v>
      </c>
      <c s="38" r="M80">
        <v>0.0</v>
      </c>
      <c t="s" s="38" r="N80">
        <v>222</v>
      </c>
      <c s="38" r="O80">
        <v>0.0</v>
      </c>
      <c t="str" s="25" r="P80">
        <f>M80/3.5</f>
        <v>0</v>
      </c>
      <c t="str" s="26" r="Q80">
        <f>L80-P80</f>
        <v>0</v>
      </c>
      <c t="str" s="26" r="R80">
        <f>Q80*O80/100</f>
        <v>0</v>
      </c>
    </row>
    <row customHeight="1" r="81" ht="17.25">
      <c s="19" r="A81"/>
      <c s="35" r="B81"/>
      <c s="19" r="C81"/>
      <c s="19" r="D81"/>
      <c s="39" r="E81"/>
      <c s="37" r="F81"/>
      <c s="24" r="G81"/>
      <c s="24" r="H81"/>
      <c s="24" r="I81"/>
      <c s="24" r="J81"/>
      <c s="23" r="K81"/>
      <c s="23" r="L81"/>
      <c s="25" r="M81"/>
      <c s="25" r="N81"/>
      <c s="25" r="O81"/>
      <c s="25" r="P81"/>
      <c s="26" r="Q81"/>
      <c s="26" r="R81"/>
    </row>
    <row customHeight="1" r="82" ht="17.25">
      <c s="19" r="A82"/>
      <c s="35" r="B82"/>
      <c s="19" r="C82"/>
      <c s="19" r="D82"/>
      <c s="39" r="E82"/>
      <c s="37" r="F82"/>
      <c s="24" r="G82"/>
      <c s="24" r="H82"/>
      <c s="24" r="I82"/>
      <c s="24" r="J82"/>
      <c s="23" r="K82"/>
      <c s="23" r="L82"/>
      <c s="25" r="M82"/>
      <c s="25" r="N82"/>
      <c s="25" r="O82"/>
      <c s="25" r="P82"/>
      <c s="26" r="Q82"/>
      <c s="26" r="R82"/>
    </row>
    <row customHeight="1" r="83" ht="17.25">
      <c s="27" r="A83"/>
      <c s="40" r="B83"/>
      <c s="27" r="C83">
        <v>14.0</v>
      </c>
      <c s="27" r="D83">
        <v>3.0</v>
      </c>
      <c t="s" s="41" r="E83">
        <v>223</v>
      </c>
      <c s="42" r="F83"/>
      <c t="str" s="30" r="G83">
        <f>AVERAGE(G84:G85)</f>
        <v>0</v>
      </c>
      <c t="str" s="30" r="H83">
        <f>AVERAGE(H84:H85)</f>
        <v>0</v>
      </c>
      <c t="str" s="30" r="I83">
        <f>AVERAGE(I84:I85)</f>
        <v>0</v>
      </c>
      <c t="str" s="31" r="J83">
        <f>SUM(J84:J85)</f>
        <v>0</v>
      </c>
      <c s="31" r="K83"/>
      <c t="str" s="30" r="L83">
        <f>J83/3.5</f>
        <v>0</v>
      </c>
      <c s="32" r="M83">
        <v>0.0</v>
      </c>
      <c t="s" s="32" r="N83">
        <v>224</v>
      </c>
      <c s="32" r="O83">
        <v>0.0</v>
      </c>
      <c t="str" s="33" r="P83">
        <f>M83/3.5</f>
        <v>0</v>
      </c>
      <c t="str" s="34" r="Q83">
        <f>L83-P83</f>
        <v>0</v>
      </c>
      <c t="str" s="34" r="R83">
        <f>Q83*O83/100</f>
        <v>0</v>
      </c>
    </row>
    <row customHeight="1" r="84" ht="17.25">
      <c s="19" r="A84"/>
      <c t="s" s="35" r="B84">
        <v>225</v>
      </c>
      <c s="19" r="C84">
        <v>14.0</v>
      </c>
      <c s="19" r="D84">
        <v>3.0</v>
      </c>
      <c t="s" s="36" r="E84">
        <v>226</v>
      </c>
      <c s="37" r="F84"/>
      <c s="24" r="G84">
        <v>0.0</v>
      </c>
      <c s="24" r="H84">
        <v>0.0</v>
      </c>
      <c s="24" r="I84">
        <v>0.0</v>
      </c>
      <c s="24" r="J84">
        <v>0.0</v>
      </c>
      <c s="24" r="K84"/>
      <c t="str" s="23" r="L84">
        <f>J84/3.5</f>
        <v>0</v>
      </c>
      <c s="38" r="M84">
        <v>0.0</v>
      </c>
      <c t="s" s="38" r="N84">
        <v>227</v>
      </c>
      <c s="38" r="O84">
        <v>0.0</v>
      </c>
      <c t="str" s="25" r="P84">
        <f>M84/3.5</f>
        <v>0</v>
      </c>
      <c t="str" s="26" r="Q84">
        <f>L84-P84</f>
        <v>0</v>
      </c>
      <c t="str" s="26" r="R84">
        <f>Q84*O84/100</f>
        <v>0</v>
      </c>
    </row>
    <row customHeight="1" r="85" ht="17.25">
      <c s="19" r="A85"/>
      <c s="35" r="B85"/>
      <c s="19" r="C85"/>
      <c s="19" r="D85"/>
      <c s="39" r="E85"/>
      <c s="37" r="F85"/>
      <c s="24" r="G85"/>
      <c s="24" r="H85"/>
      <c s="24" r="I85"/>
      <c s="24" r="J85"/>
      <c s="23" r="K85"/>
      <c s="23" r="L85"/>
      <c s="25" r="M85"/>
      <c s="25" r="N85"/>
      <c s="25" r="O85"/>
      <c s="25" r="P85"/>
      <c s="26" r="Q85"/>
      <c s="26" r="R85"/>
    </row>
    <row customHeight="1" r="86" ht="17.25">
      <c s="19" r="A86"/>
      <c s="35" r="B86"/>
      <c s="19" r="C86"/>
      <c s="19" r="D86"/>
      <c s="39" r="E86"/>
      <c s="37" r="F86"/>
      <c s="24" r="G86"/>
      <c s="24" r="H86"/>
      <c s="24" r="I86"/>
      <c s="24" r="J86"/>
      <c s="23" r="K86"/>
      <c s="23" r="L86"/>
      <c s="25" r="M86"/>
      <c s="25" r="N86"/>
      <c s="25" r="O86"/>
      <c s="25" r="P86"/>
      <c s="26" r="Q86"/>
      <c s="26" r="R86"/>
    </row>
    <row customHeight="1" r="87" ht="17.25">
      <c s="19" r="A87"/>
      <c s="35" r="B87"/>
      <c s="19" r="C87">
        <v>15.0</v>
      </c>
      <c s="19" r="D87">
        <v>3.0</v>
      </c>
      <c t="s" s="41" r="E87">
        <v>228</v>
      </c>
      <c s="37" r="F87"/>
      <c t="str" s="30" r="G87">
        <f>AVERAGE(G88:G91)</f>
        <v>8.5</v>
      </c>
      <c t="str" s="30" r="H87">
        <f>AVERAGE(H88:H91)</f>
        <v>6</v>
      </c>
      <c t="str" s="30" r="I87">
        <f>AVERAGE(I88:I91)</f>
        <v>10</v>
      </c>
      <c t="str" s="31" r="J87">
        <f>SUM(J88:J91)</f>
        <v>24.5</v>
      </c>
      <c t="s" s="31" r="K87">
        <v>229</v>
      </c>
      <c t="str" s="30" r="L87">
        <f>J87/3.5</f>
        <v>7</v>
      </c>
      <c s="32" r="M87">
        <v>0.0</v>
      </c>
      <c t="s" s="32" r="N87">
        <v>230</v>
      </c>
      <c s="32" r="O87">
        <v>0.0</v>
      </c>
      <c t="str" s="33" r="P87">
        <f>M87/3.5</f>
        <v>0</v>
      </c>
      <c t="str" s="34" r="Q87">
        <f>L87-P87</f>
        <v>7</v>
      </c>
      <c t="str" s="34" r="R87">
        <f>Q87*O87/100</f>
        <v>0</v>
      </c>
    </row>
    <row customHeight="1" r="88" ht="17.25">
      <c s="19" r="A88"/>
      <c t="s" s="35" r="B88">
        <v>231</v>
      </c>
      <c s="19" r="C88">
        <v>15.0</v>
      </c>
      <c s="19" r="D88">
        <v>3.0</v>
      </c>
      <c t="s" s="36" r="E88">
        <v>232</v>
      </c>
      <c s="37" r="F88"/>
      <c s="24" r="G88">
        <v>8.0</v>
      </c>
      <c s="24" r="H88">
        <v>6.0</v>
      </c>
      <c s="24" r="I88">
        <v>10.0</v>
      </c>
      <c s="24" r="J88">
        <v>3.5</v>
      </c>
      <c t="s" s="24" r="K88">
        <v>233</v>
      </c>
      <c t="str" s="23" r="L88">
        <f>J88/3.5</f>
        <v>1</v>
      </c>
      <c s="38" r="M88">
        <v>0.0</v>
      </c>
      <c t="s" s="38" r="N88">
        <v>234</v>
      </c>
      <c s="38" r="O88">
        <v>0.0</v>
      </c>
      <c t="str" s="25" r="P88">
        <f>M88/3.5</f>
        <v>0</v>
      </c>
      <c t="str" s="26" r="Q88">
        <f>L88-P88</f>
        <v>1</v>
      </c>
      <c t="str" s="26" r="R88">
        <f>Q88*O88/100</f>
        <v>0</v>
      </c>
    </row>
    <row customHeight="1" r="89" ht="17.25">
      <c s="19" r="A89"/>
      <c t="s" s="35" r="B89">
        <v>235</v>
      </c>
      <c s="19" r="C89">
        <v>15.0</v>
      </c>
      <c s="19" r="D89">
        <v>3.0</v>
      </c>
      <c t="s" s="36" r="E89">
        <v>236</v>
      </c>
      <c s="37" r="F89"/>
      <c s="24" r="G89">
        <v>10.0</v>
      </c>
      <c s="24" r="H89">
        <v>7.0</v>
      </c>
      <c s="24" r="I89">
        <v>10.0</v>
      </c>
      <c s="24" r="J89">
        <v>5.0</v>
      </c>
      <c t="s" s="24" r="K89">
        <v>237</v>
      </c>
      <c t="str" s="23" r="L89">
        <f>J89/3.5</f>
        <v>1.428571429</v>
      </c>
      <c s="38" r="M89">
        <v>0.0</v>
      </c>
      <c t="s" s="38" r="N89">
        <v>238</v>
      </c>
      <c s="38" r="O89">
        <v>0.0</v>
      </c>
      <c t="str" s="25" r="P89">
        <f>M89/3.5</f>
        <v>0</v>
      </c>
      <c t="str" s="26" r="Q89">
        <f>L89-P89</f>
        <v>1.428571429</v>
      </c>
      <c t="str" s="26" r="R89">
        <f>Q89*O89/100</f>
        <v>0</v>
      </c>
    </row>
    <row customHeight="1" r="90" ht="17.25">
      <c s="19" r="A90"/>
      <c t="s" s="35" r="B90">
        <v>239</v>
      </c>
      <c s="19" r="C90">
        <v>15.0</v>
      </c>
      <c s="19" r="D90">
        <v>3.0</v>
      </c>
      <c t="s" s="36" r="E90">
        <v>240</v>
      </c>
      <c t="s" s="37" r="F90">
        <v>241</v>
      </c>
      <c s="24" r="G90">
        <v>9.0</v>
      </c>
      <c s="24" r="H90">
        <v>8.0</v>
      </c>
      <c s="24" r="I90">
        <v>10.0</v>
      </c>
      <c s="24" r="J90">
        <v>9.0</v>
      </c>
      <c t="s" s="24" r="K90">
        <v>242</v>
      </c>
      <c t="str" s="23" r="L90">
        <f>J90/3.5</f>
        <v>2.571428571</v>
      </c>
      <c s="38" r="M90">
        <v>0.0</v>
      </c>
      <c t="s" s="38" r="N90">
        <v>243</v>
      </c>
      <c s="38" r="O90">
        <v>0.0</v>
      </c>
      <c t="str" s="25" r="P90">
        <f>M90/3.5</f>
        <v>0</v>
      </c>
      <c t="str" s="26" r="Q90">
        <f>L90-P90</f>
        <v>2.571428571</v>
      </c>
      <c t="str" s="26" r="R90">
        <f>Q90*O90/100</f>
        <v>0</v>
      </c>
    </row>
    <row customHeight="1" r="91" ht="17.25">
      <c s="19" r="A91"/>
      <c t="s" s="35" r="B91">
        <v>244</v>
      </c>
      <c s="19" r="C91">
        <v>15.0</v>
      </c>
      <c s="19" r="D91">
        <v>3.0</v>
      </c>
      <c t="s" s="36" r="E91">
        <v>245</v>
      </c>
      <c s="37" r="F91"/>
      <c s="24" r="G91">
        <v>7.0</v>
      </c>
      <c s="24" r="H91">
        <v>3.0</v>
      </c>
      <c s="24" r="I91">
        <v>10.0</v>
      </c>
      <c s="24" r="J91">
        <v>7.0</v>
      </c>
      <c t="s" s="24" r="K91">
        <v>246</v>
      </c>
      <c t="str" s="23" r="L91">
        <f>J91/3.5</f>
        <v>2</v>
      </c>
      <c s="38" r="M91">
        <v>0.0</v>
      </c>
      <c t="s" s="38" r="N91">
        <v>247</v>
      </c>
      <c s="38" r="O91">
        <v>0.0</v>
      </c>
      <c t="str" s="25" r="P91">
        <f>M91/3.5</f>
        <v>0</v>
      </c>
      <c t="str" s="26" r="Q91">
        <f>L91-P91</f>
        <v>2</v>
      </c>
      <c t="str" s="26" r="R91">
        <f>Q91*O91/100</f>
        <v>0</v>
      </c>
    </row>
    <row customHeight="1" r="92" ht="17.25">
      <c s="19" r="A92"/>
      <c t="s" s="35" r="B92">
        <v>248</v>
      </c>
      <c s="19" r="C92">
        <v>15.0</v>
      </c>
      <c s="19" r="D92">
        <v>3.0</v>
      </c>
      <c s="39" r="E92"/>
      <c s="37" r="F92"/>
      <c s="24" r="G92"/>
      <c s="24" r="H92"/>
      <c s="24" r="I92"/>
      <c s="24" r="J92"/>
      <c s="23" r="K92"/>
      <c s="23" r="L92"/>
      <c s="25" r="M92"/>
      <c s="25" r="N92"/>
      <c s="25" r="O92"/>
      <c s="25" r="P92"/>
      <c s="26" r="Q92"/>
      <c s="26" r="R92"/>
    </row>
    <row customHeight="1" r="93" ht="17.25">
      <c s="19" r="A93"/>
      <c t="s" s="35" r="B93">
        <v>249</v>
      </c>
      <c s="19" r="C93">
        <v>15.0</v>
      </c>
      <c s="19" r="D93">
        <v>3.0</v>
      </c>
      <c s="39" r="E93"/>
      <c s="37" r="F93"/>
      <c s="24" r="G93"/>
      <c s="24" r="H93"/>
      <c s="24" r="I93"/>
      <c s="24" r="J93"/>
      <c s="23" r="K93"/>
      <c s="23" r="L93"/>
      <c s="25" r="M93"/>
      <c s="25" r="N93"/>
      <c s="25" r="O93"/>
      <c s="25" r="P93"/>
      <c s="26" r="Q93"/>
      <c s="26" r="R93"/>
    </row>
    <row customHeight="1" r="94" ht="15.0">
      <c s="19" r="A94"/>
      <c s="43" r="B94"/>
      <c s="44" r="C94"/>
      <c s="44" r="D94"/>
      <c s="45" r="E94"/>
      <c s="46" r="F94"/>
      <c s="47" r="G94"/>
      <c s="47" r="H94"/>
      <c s="47" r="I94"/>
      <c s="47" r="J94"/>
      <c s="47" r="K94"/>
      <c s="47" r="L94"/>
      <c s="47" r="M94"/>
      <c s="47" r="N94"/>
      <c s="47" r="O94"/>
      <c s="47" r="P94"/>
      <c s="47" r="Q94"/>
      <c s="47" r="R94"/>
    </row>
    <row customHeight="1" r="95" ht="15.0">
      <c s="19" r="A95"/>
      <c s="48" r="B95"/>
      <c s="48" r="C95"/>
      <c s="48" r="D95"/>
      <c s="49" r="E95"/>
      <c s="50" r="F95"/>
      <c s="51" r="G95"/>
      <c s="26" r="H95"/>
      <c t="s" s="52" r="I95">
        <v>250</v>
      </c>
      <c t="str" s="26" r="J95">
        <f>SUM(J4,J12,J28,J33,J39,J44,J21)</f>
        <v>122.5</v>
      </c>
      <c s="26" r="K95"/>
      <c s="51" r="L95">
        <v>35.0</v>
      </c>
      <c t="str" s="26" r="M95">
        <f>SUM(M4,M12,M28,M33,M39,M44,M21)</f>
        <v>0</v>
      </c>
      <c s="26" r="N95"/>
      <c s="26" r="O95"/>
      <c t="str" s="26" r="P95">
        <f>SUM(P39,P33,P28,P12,P4,P44,P21)</f>
        <v>0</v>
      </c>
      <c t="str" s="34" r="Q95">
        <f>SUM(Q39,Q33,Q28,Q12,Q4,Q44,Q21)</f>
        <v>35</v>
      </c>
      <c t="str" s="34" r="R95">
        <f>SUM(R39,R33,R28,R12,R4,R44,R21)</f>
        <v>0</v>
      </c>
    </row>
    <row customHeight="1" r="96" ht="15.0">
      <c s="19" r="A96"/>
      <c s="48" r="B96"/>
      <c s="53" r="C96"/>
      <c s="48" r="D96"/>
      <c s="49" r="E96"/>
      <c s="50" r="F96"/>
      <c s="26" r="G96"/>
      <c s="26" r="H96"/>
      <c t="s" s="52" r="I96">
        <v>251</v>
      </c>
      <c t="str" s="26" r="J96">
        <f>465</f>
        <v>465</v>
      </c>
      <c s="26" r="K96"/>
      <c s="51" r="L96">
        <v>28.0</v>
      </c>
      <c t="str" s="26" r="M96">
        <f>465</f>
        <v>465</v>
      </c>
      <c s="26" r="N96"/>
      <c s="26" r="O96"/>
      <c s="51" r="P96">
        <v>28.0</v>
      </c>
      <c s="26" r="Q96"/>
      <c s="26" r="R96"/>
    </row>
    <row customHeight="1" r="97" ht="15.0">
      <c s="19" r="A97"/>
      <c s="48" r="B97"/>
      <c s="53" r="C97"/>
      <c s="53" r="D97"/>
      <c s="49" r="E97"/>
      <c s="50" r="F97"/>
      <c s="26" r="G97"/>
      <c s="26" r="H97"/>
      <c t="s" s="52" r="I97">
        <v>252</v>
      </c>
      <c t="str" s="26" r="J97">
        <f>J96-J95</f>
        <v>342.5</v>
      </c>
      <c s="26" r="K97"/>
      <c t="str" s="26" r="L97">
        <f>L96-L95</f>
        <v>-7</v>
      </c>
      <c t="str" s="26" r="M97">
        <f>M96-M95</f>
        <v>465</v>
      </c>
      <c s="26" r="N97"/>
      <c s="26" r="O97"/>
      <c t="str" s="26" r="P97">
        <f>P96-P95</f>
        <v>28</v>
      </c>
      <c s="26" r="Q97"/>
      <c s="26" r="R97"/>
    </row>
    <row customHeight="1" r="98" ht="15.0">
      <c s="19" r="A98"/>
      <c s="48" r="B98"/>
      <c s="53" r="C98"/>
      <c s="53" r="D98"/>
      <c s="49" r="E98"/>
      <c s="50" r="F98"/>
      <c s="26" r="G98"/>
      <c s="26" r="H98"/>
      <c s="26" r="I98"/>
      <c s="26" r="J98"/>
      <c s="26" r="K98"/>
      <c s="26" r="L98"/>
      <c s="26" r="M98"/>
      <c s="26" r="N98"/>
      <c s="26" r="O98"/>
      <c s="26" r="P98"/>
      <c s="26" r="Q98"/>
      <c s="26" r="R98"/>
    </row>
  </sheetData>
  <mergeCells count="5">
    <mergeCell ref="E1:F1"/>
    <mergeCell ref="A1:D1"/>
    <mergeCell ref="G1:L1"/>
    <mergeCell ref="M1:P1"/>
    <mergeCell ref="Q1:R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21.71"/>
    <col min="2" customWidth="1" max="2" width="21.86"/>
    <col min="3" customWidth="1" max="3" width="51.14"/>
    <col min="6" customWidth="1" max="6" width="42.43"/>
  </cols>
  <sheetData>
    <row r="1">
      <c t="s" s="54" r="A1">
        <v>253</v>
      </c>
      <c t="s" s="54" r="B1">
        <v>254</v>
      </c>
      <c t="s" s="54" r="C1">
        <v>255</v>
      </c>
      <c t="s" s="54" r="E1">
        <v>256</v>
      </c>
      <c t="s" s="54" r="F1">
        <v>257</v>
      </c>
    </row>
    <row r="2">
      <c t="s" s="55" r="A2">
        <v>258</v>
      </c>
      <c t="s" s="55" r="B2">
        <v>259</v>
      </c>
      <c t="s" s="55" r="C2">
        <v>260</v>
      </c>
    </row>
    <row r="3">
      <c t="s" s="55" r="A3">
        <v>261</v>
      </c>
      <c t="s" s="55" r="B3">
        <v>262</v>
      </c>
      <c t="s" s="55" r="C3">
        <v>263</v>
      </c>
      <c s="56" r="E3"/>
      <c t="s" s="57" r="F3">
        <v>264</v>
      </c>
    </row>
    <row r="4">
      <c t="s" s="55" r="A4">
        <v>265</v>
      </c>
      <c t="s" s="55" r="B4">
        <v>266</v>
      </c>
      <c t="s" s="55" r="C4">
        <v>267</v>
      </c>
      <c s="58" r="E4"/>
      <c t="s" s="57" r="F4">
        <v>268</v>
      </c>
    </row>
    <row r="5">
      <c t="s" s="55" r="A5">
        <v>269</v>
      </c>
      <c t="s" s="55" r="B5">
        <v>270</v>
      </c>
      <c t="s" s="55" r="C5">
        <v>271</v>
      </c>
    </row>
    <row r="6">
      <c t="s" s="59" r="A6">
        <v>272</v>
      </c>
      <c t="s" s="59" r="B6">
        <v>273</v>
      </c>
      <c t="s" s="59" r="C6">
        <v>274</v>
      </c>
    </row>
    <row r="7">
      <c t="s" s="59" r="A7">
        <v>275</v>
      </c>
      <c t="s" s="59" r="B7">
        <v>276</v>
      </c>
      <c t="s" s="59" r="C7">
        <v>277</v>
      </c>
    </row>
    <row r="8">
      <c t="s" s="60" r="A8">
        <v>278</v>
      </c>
      <c t="s" s="60" r="B8">
        <v>279</v>
      </c>
      <c t="s" s="60" r="C8">
        <v>280</v>
      </c>
    </row>
    <row r="9">
      <c t="s" s="60" r="A9">
        <v>281</v>
      </c>
      <c t="s" s="60" r="B9">
        <v>282</v>
      </c>
      <c t="s" s="60" r="C9">
        <v>283</v>
      </c>
    </row>
    <row r="10">
      <c t="s" s="60" r="A10">
        <v>284</v>
      </c>
      <c t="s" s="60" r="B10">
        <v>285</v>
      </c>
      <c t="s" s="60" r="C10">
        <v>286</v>
      </c>
    </row>
    <row r="11">
      <c t="s" s="60" r="A11">
        <v>287</v>
      </c>
      <c t="s" s="60" r="B11">
        <v>288</v>
      </c>
      <c t="s" s="60" r="C11">
        <v>289</v>
      </c>
    </row>
    <row r="12">
      <c t="s" s="60" r="A12">
        <v>290</v>
      </c>
      <c t="s" s="60" r="B12">
        <v>291</v>
      </c>
      <c t="s" s="60" r="C12">
        <v>292</v>
      </c>
    </row>
    <row r="13">
      <c t="s" s="60" r="A13">
        <v>293</v>
      </c>
      <c t="s" s="60" r="B13">
        <v>294</v>
      </c>
      <c t="s" s="60" r="C13">
        <v>295</v>
      </c>
    </row>
    <row r="14">
      <c t="s" s="60" r="A14">
        <v>296</v>
      </c>
      <c t="s" s="60" r="B14">
        <v>297</v>
      </c>
      <c t="s" s="60" r="C14">
        <v>298</v>
      </c>
    </row>
    <row r="15">
      <c t="s" s="60" r="A15">
        <v>299</v>
      </c>
      <c t="s" s="60" r="B15">
        <v>300</v>
      </c>
      <c t="s" s="60" r="C15">
        <v>301</v>
      </c>
    </row>
    <row r="16">
      <c t="s" s="60" r="A16">
        <v>302</v>
      </c>
      <c t="s" s="60" r="B16">
        <v>303</v>
      </c>
      <c t="s" s="60" r="C16">
        <v>304</v>
      </c>
    </row>
    <row r="17">
      <c t="s" s="60" r="A17">
        <v>305</v>
      </c>
      <c t="s" s="60" r="B17">
        <v>306</v>
      </c>
      <c t="s" s="60" r="C17">
        <v>307</v>
      </c>
    </row>
    <row r="18">
      <c t="s" s="61" r="A18">
        <v>308</v>
      </c>
      <c t="s" s="61" r="B18">
        <v>309</v>
      </c>
      <c t="s" s="61" r="C18">
        <v>310</v>
      </c>
    </row>
    <row r="19">
      <c t="s" s="61" r="A19">
        <v>311</v>
      </c>
      <c t="s" s="61" r="B19">
        <v>312</v>
      </c>
      <c t="s" s="61" r="C19">
        <v>313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sheetData>
    <row r="1">
      <c t="s" s="57" r="A1">
        <v>314</v>
      </c>
    </row>
  </sheetData>
  <drawing r:id="rId1"/>
</worksheet>
</file>